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3.xml" ContentType="application/vnd.openxmlformats-officedocument.spreadsheetml.worksheet+xml"/>
  <Override PartName="/xl/worksheets/sheet2.xml" ContentType="application/vnd.openxmlformats-officedocument.spreadsheetml.worksheet+xml"/>
  <Override PartName="/xl/drawings/drawing3.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theme/theme1.xml" ContentType="application/vnd.openxmlformats-officedocument.theme+xml"/>
  <Override PartName="/xl/styles.xml" ContentType="application/vnd.openxmlformats-officedocument.spreadsheetml.styles+xml"/>
  <Override PartName="/xl/calcChain.xml" ContentType="application/vnd.openxmlformats-officedocument.spreadsheetml.calcChain+xml"/>
  <Override PartName="/docProps/app.xml" ContentType="application/vnd.openxmlformats-officedocument.extended-properties+xml"/>
  <Override PartName="/docProps/core.xml" ContentType="application/vnd.openxmlformats-package.core-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X:\GAVG\DOCUMENTOS EN ELABORACIÓN\AÑO 2018\PES\"/>
    </mc:Choice>
  </mc:AlternateContent>
  <bookViews>
    <workbookView xWindow="0" yWindow="0" windowWidth="27870" windowHeight="12615"/>
  </bookViews>
  <sheets>
    <sheet name="SOLICITUD" sheetId="1" r:id="rId1"/>
    <sheet name="LIQUIDACIÓN" sheetId="2" r:id="rId2"/>
    <sheet name="F-TNU-PG-XXX RECEPCIÓN" sheetId="3" state="hidden" r:id="rId3"/>
    <sheet name="F-TNU-PG-XXX REPORTE" sheetId="4" state="hidden" r:id="rId4"/>
  </sheets>
  <definedNames>
    <definedName name="_xlnm.Print_Area" localSheetId="2">'F-TNU-PG-XXX RECEPCIÓN'!$A$1:$M$61</definedName>
    <definedName name="_xlnm.Print_Area" localSheetId="3">'F-TNU-PG-XXX REPORTE'!$A$1:$K$57</definedName>
    <definedName name="_xlnm.Print_Area" localSheetId="1">LIQUIDACIÓN!$A$1:$K$44</definedName>
    <definedName name="_xlnm.Print_Area" localSheetId="0">SOLICITUD!$A$1:$M$60</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N31" i="1" l="1"/>
  <c r="L22" i="2" s="1"/>
  <c r="O31" i="1"/>
  <c r="M22" i="2" s="1"/>
  <c r="N32" i="1"/>
  <c r="L23" i="2" s="1"/>
  <c r="O32" i="1"/>
  <c r="M23" i="2" s="1"/>
  <c r="N33" i="1"/>
  <c r="O33" i="1"/>
  <c r="M24" i="2" s="1"/>
  <c r="N34" i="1"/>
  <c r="L25" i="2" s="1"/>
  <c r="O34" i="1"/>
  <c r="N35" i="1"/>
  <c r="O35" i="1"/>
  <c r="N36" i="1"/>
  <c r="O36" i="1"/>
  <c r="L24" i="2"/>
  <c r="M25" i="2"/>
  <c r="L26" i="2"/>
  <c r="M26" i="2"/>
  <c r="N30" i="1"/>
  <c r="L21" i="2" s="1"/>
  <c r="J11" i="4" l="1"/>
  <c r="J9" i="4"/>
  <c r="J7" i="4"/>
  <c r="M17" i="3"/>
  <c r="J21" i="3"/>
  <c r="J19" i="3"/>
  <c r="J17" i="3"/>
  <c r="D23" i="3"/>
  <c r="D21" i="3"/>
  <c r="D19" i="3"/>
  <c r="D17" i="3"/>
  <c r="D15" i="3"/>
  <c r="L11" i="3"/>
  <c r="L9" i="3"/>
  <c r="L7" i="3"/>
  <c r="L5" i="3"/>
  <c r="D9" i="3"/>
  <c r="D9" i="4"/>
  <c r="I23" i="4"/>
  <c r="D23" i="4"/>
  <c r="H21" i="4"/>
  <c r="D21" i="4"/>
  <c r="H19" i="4"/>
  <c r="D19" i="4"/>
  <c r="K17" i="4"/>
  <c r="H17" i="4"/>
  <c r="D17" i="4"/>
  <c r="D15" i="4"/>
  <c r="F45" i="3"/>
  <c r="M39" i="3"/>
  <c r="M40" i="3"/>
  <c r="M41" i="3"/>
  <c r="M42" i="3"/>
  <c r="M43" i="3"/>
  <c r="L39" i="3"/>
  <c r="L40" i="3"/>
  <c r="L41" i="3"/>
  <c r="L42" i="3"/>
  <c r="L43" i="3"/>
  <c r="K39" i="3"/>
  <c r="K40" i="3"/>
  <c r="K41" i="3"/>
  <c r="K42" i="3"/>
  <c r="K43" i="3"/>
  <c r="J39" i="3"/>
  <c r="J40" i="3"/>
  <c r="J41" i="3"/>
  <c r="J42" i="3"/>
  <c r="J43" i="3"/>
  <c r="I39" i="3"/>
  <c r="I40" i="3"/>
  <c r="I41" i="3"/>
  <c r="I42" i="3"/>
  <c r="I43" i="3"/>
  <c r="H39" i="3"/>
  <c r="H40" i="3"/>
  <c r="H41" i="3"/>
  <c r="H42" i="3"/>
  <c r="H43" i="3"/>
  <c r="G39" i="3"/>
  <c r="G40" i="3"/>
  <c r="G41" i="3"/>
  <c r="G42" i="3"/>
  <c r="G43" i="3"/>
  <c r="F39" i="3"/>
  <c r="F40" i="3"/>
  <c r="F41" i="3"/>
  <c r="F42" i="3"/>
  <c r="F43" i="3"/>
  <c r="B39" i="3"/>
  <c r="N39" i="3" s="1"/>
  <c r="B40" i="3"/>
  <c r="B41" i="3"/>
  <c r="B42" i="3"/>
  <c r="B43" i="3"/>
  <c r="N43" i="3" s="1"/>
  <c r="G38" i="3"/>
  <c r="H38" i="3"/>
  <c r="I38" i="3"/>
  <c r="J38" i="3"/>
  <c r="K38" i="3"/>
  <c r="L38" i="3"/>
  <c r="M38" i="3"/>
  <c r="F38" i="3"/>
  <c r="B38" i="3"/>
  <c r="N42" i="3" l="1"/>
  <c r="O41" i="3"/>
  <c r="N40" i="3"/>
  <c r="O42" i="3"/>
  <c r="N38" i="3"/>
  <c r="O38" i="3"/>
  <c r="O39" i="3"/>
  <c r="O40" i="3"/>
  <c r="N41" i="3"/>
  <c r="O43" i="3"/>
  <c r="H10" i="2"/>
  <c r="H8" i="2"/>
  <c r="O30" i="1"/>
  <c r="M21" i="2" s="1"/>
  <c r="C22" i="2" l="1"/>
  <c r="C23" i="2"/>
  <c r="C24" i="2"/>
  <c r="C25" i="2"/>
  <c r="C26" i="2"/>
  <c r="C21" i="2"/>
  <c r="H26" i="2" l="1"/>
  <c r="G26" i="2"/>
  <c r="B26" i="2" s="1"/>
  <c r="K26" i="2" s="1"/>
  <c r="G25" i="2"/>
  <c r="B25" i="2" s="1"/>
  <c r="K25" i="2" s="1"/>
  <c r="H25" i="2"/>
  <c r="J36" i="4" s="1"/>
  <c r="G24" i="2"/>
  <c r="B24" i="2" s="1"/>
  <c r="K24" i="2" s="1"/>
  <c r="H24" i="2"/>
  <c r="G23" i="2"/>
  <c r="B23" i="2" s="1"/>
  <c r="K23" i="2" s="1"/>
  <c r="H23" i="2"/>
  <c r="J34" i="4" s="1"/>
  <c r="H22" i="2"/>
  <c r="J33" i="4" s="1"/>
  <c r="G22" i="2"/>
  <c r="B22" i="2" s="1"/>
  <c r="K22" i="2" s="1"/>
  <c r="D32" i="4"/>
  <c r="H21" i="2"/>
  <c r="J32" i="4" s="1"/>
  <c r="G21" i="2"/>
  <c r="B21" i="2" s="1"/>
  <c r="K21" i="2" s="1"/>
  <c r="C35" i="4"/>
  <c r="D35" i="4"/>
  <c r="C33" i="4"/>
  <c r="D33" i="4"/>
  <c r="C36" i="4"/>
  <c r="D36" i="4"/>
  <c r="C34" i="4"/>
  <c r="D34" i="4"/>
  <c r="C37" i="4"/>
  <c r="D37" i="4"/>
  <c r="D4" i="2"/>
  <c r="D6" i="2"/>
  <c r="H6" i="2"/>
  <c r="K6" i="2"/>
  <c r="D8" i="2"/>
  <c r="D10" i="2"/>
  <c r="D12" i="2"/>
  <c r="J35" i="4"/>
  <c r="I37" i="4" l="1"/>
  <c r="I32" i="4"/>
  <c r="I35" i="4"/>
  <c r="I24" i="2"/>
  <c r="I34" i="4"/>
  <c r="I23" i="2"/>
  <c r="I36" i="4"/>
  <c r="I25" i="2"/>
  <c r="J37" i="4"/>
  <c r="I26" i="2"/>
  <c r="I33" i="4"/>
  <c r="I22" i="2"/>
  <c r="C32" i="4" l="1"/>
  <c r="I21" i="2"/>
  <c r="K28" i="2" l="1"/>
  <c r="K29" i="2" s="1"/>
  <c r="K30" i="2" s="1"/>
  <c r="G45" i="1" s="1"/>
</calcChain>
</file>

<file path=xl/sharedStrings.xml><?xml version="1.0" encoding="utf-8"?>
<sst xmlns="http://schemas.openxmlformats.org/spreadsheetml/2006/main" count="237" uniqueCount="120">
  <si>
    <t>IG04</t>
  </si>
  <si>
    <t>IG03</t>
  </si>
  <si>
    <t>IG02</t>
  </si>
  <si>
    <t>IG01</t>
  </si>
  <si>
    <t>CLASIFICACIÓN</t>
  </si>
  <si>
    <t>CÓDIGO DEL SERVICIO</t>
  </si>
  <si>
    <t xml:space="preserve">El valor del servicio indicado, puede verse modificado una vez el responsable de generar la COTIZACIÓN valide la información suministrada por usted. </t>
  </si>
  <si>
    <t>El valor (en pesos Colombianos) que se presenta a continuación es una LIQUIDACIÓN de carácter informativo generada con base en la información suministrada por usted arriba, correspondiente al valor del servicio solicitado.</t>
  </si>
  <si>
    <t>3. INFORMACIÓN CORRESPONDIENTE A LA LIQUIDACIÓN DEL SERVICIO DE IRRADIACIÓN</t>
  </si>
  <si>
    <t>Si la clasificación es otro, porfavor describa. Cual?</t>
  </si>
  <si>
    <t>-</t>
  </si>
  <si>
    <t>Seleccione</t>
  </si>
  <si>
    <t>Alto
(cm)</t>
  </si>
  <si>
    <t>Ancho
(cm)</t>
  </si>
  <si>
    <t>Largo
(cm)</t>
  </si>
  <si>
    <t>KGy</t>
  </si>
  <si>
    <t>No CAJAS</t>
  </si>
  <si>
    <t>Kg</t>
  </si>
  <si>
    <t>LOTE</t>
  </si>
  <si>
    <t xml:space="preserve">DIMENSIONES DE LA CAJA </t>
  </si>
  <si>
    <t>DOSIS SOLICITADA</t>
  </si>
  <si>
    <t>CANTIDAD</t>
  </si>
  <si>
    <t>PESO x CAJA</t>
  </si>
  <si>
    <t>DESCRIPCIÓN PRODUCTO/MATERIAL</t>
  </si>
  <si>
    <t>otro</t>
  </si>
  <si>
    <t>Farmaceutico</t>
  </si>
  <si>
    <t>Qurúrgico</t>
  </si>
  <si>
    <t>Naturista</t>
  </si>
  <si>
    <t>Medicamentos</t>
  </si>
  <si>
    <t>Cosmético</t>
  </si>
  <si>
    <t xml:space="preserve">Alimentos </t>
  </si>
  <si>
    <r>
      <t xml:space="preserve">Apreciado cliente, el servicio que requiere es la Irradiación de productos/materiales en la Planta de Irradiación Gamma. Porfavor </t>
    </r>
    <r>
      <rPr>
        <sz val="10"/>
        <color indexed="8"/>
        <rFont val="Arial"/>
        <family val="2"/>
      </rPr>
      <t>complete la siguiente información:</t>
    </r>
  </si>
  <si>
    <t>2. INFORMACIÓN DEL PRODUCTO/MATERIAL</t>
  </si>
  <si>
    <t>e-mail de contacto:</t>
  </si>
  <si>
    <t>CC:</t>
  </si>
  <si>
    <t xml:space="preserve">Persona de Contacto: </t>
  </si>
  <si>
    <t>NIT:</t>
  </si>
  <si>
    <t>Teléfono:</t>
  </si>
  <si>
    <t>País:</t>
  </si>
  <si>
    <t>Ciudad:</t>
  </si>
  <si>
    <t>Dirección:</t>
  </si>
  <si>
    <t>Razón Social:</t>
  </si>
  <si>
    <t>1. INFORMACIÓN DEL CLIENTE</t>
  </si>
  <si>
    <t xml:space="preserve">ACTIVIDAD No </t>
  </si>
  <si>
    <t xml:space="preserve">SOLICITUD No </t>
  </si>
  <si>
    <t>Página 1 de 1</t>
  </si>
  <si>
    <t>CÓDIGO: F-TNU-PG-XXX</t>
  </si>
  <si>
    <t>VERSIÓN: 1</t>
  </si>
  <si>
    <t>SOLICITUD DE SERVICIO</t>
  </si>
  <si>
    <t>Firma:</t>
  </si>
  <si>
    <t>Establecimiento Público no contribuyente del impuesto de renta y complementarios (Estatuto Tributario). No practicar RETEFUENTE, RETEICA, ni ICA (Dec.2026/1983). Agente Retenedor de IVA (Ley 233/1995). Gran contribuyente (Resoln. DIAN 12570/2005)</t>
  </si>
  <si>
    <r>
      <t xml:space="preserve">El valor total del servicio debe ser cancelado a través del botón de pagos PSE de la pagina www.sgc.gov.co en el vinculo de </t>
    </r>
    <r>
      <rPr>
        <b/>
        <sz val="10"/>
        <color indexed="8"/>
        <rFont val="Arial"/>
        <family val="2"/>
      </rPr>
      <t>Tramites y Servicios</t>
    </r>
    <r>
      <rPr>
        <sz val="10"/>
        <color indexed="8"/>
        <rFont val="Arial"/>
        <family val="2"/>
      </rPr>
      <t>.                                              
Para la formalización del servicio se debe enviar por correo electrónico el soporte de pago mediante botón PSE.</t>
    </r>
  </si>
  <si>
    <t xml:space="preserve">Contacto: </t>
  </si>
  <si>
    <t>Dirección: Cra 50 No 26-20 Edificio FIDIC (BLOQUE A). Bogotá D.C.</t>
  </si>
  <si>
    <t>Teléfono: 2200200 Ext 8050 – 8062;  2203421</t>
  </si>
  <si>
    <t>Dirección de Asuntos Nucleares  - Director Ing. Fernando Mosos</t>
  </si>
  <si>
    <t xml:space="preserve">Planta de Irradiación Gamma </t>
  </si>
  <si>
    <t>Grupo de Investigaciones y Aplicaciones Radiactivas (GIAR)
Sede CAN</t>
  </si>
  <si>
    <t xml:space="preserve">Validez de la oferta:  </t>
  </si>
  <si>
    <t>VALOR TOTAL</t>
  </si>
  <si>
    <t>IVA</t>
  </si>
  <si>
    <t>Subtotal</t>
  </si>
  <si>
    <t>$COP</t>
  </si>
  <si>
    <t>VALOR SIN IVA</t>
  </si>
  <si>
    <t>COSTO UNITARIO 
SIN IVA</t>
  </si>
  <si>
    <t>Código Ensayo/Servicio</t>
  </si>
  <si>
    <t>SOLICITUD No</t>
  </si>
  <si>
    <t xml:space="preserve">COTIZACIÓN No </t>
  </si>
  <si>
    <t>CODIGO</t>
  </si>
  <si>
    <t>VALOR</t>
  </si>
  <si>
    <t>FACTOR</t>
  </si>
  <si>
    <t>Quirúrgico</t>
  </si>
  <si>
    <t>LIQUIDACIÓN DEL SERVICIO SOLICITADO</t>
  </si>
  <si>
    <t xml:space="preserve">Apreciado cliente, la Planta de Irradiación Gamma tiene la capacidad de recursos operacionales, logísticos y de personal profesional para la prestación del servicio solicitado por ustedes y aceptado por la instalación. </t>
  </si>
  <si>
    <t xml:space="preserve">Apreciado cliente, la Planta de Irradiación Gamma declara que todas las desviaciones, modificaciones y/o aclaraciones para la prestación del servicio se discutieron, evaluaron y aceptaron, previamentre a la generación de su SOLICITUD. </t>
  </si>
  <si>
    <r>
      <t xml:space="preserve">Apreciado cliente, la siguiente información fue la suministrada por usted en la SOLICITUD y corresponde a los productos/materiales entregados hoy para el servicio de irradiación en la Planta de Irradiación Gamma, para lo cual la instalación </t>
    </r>
    <r>
      <rPr>
        <b/>
        <sz val="10"/>
        <color theme="1"/>
        <rFont val="Arial"/>
        <family val="2"/>
      </rPr>
      <t>ACEPTA</t>
    </r>
    <r>
      <rPr>
        <sz val="10"/>
        <color theme="1"/>
        <rFont val="Arial"/>
        <family val="2"/>
      </rPr>
      <t xml:space="preserve"> la prestación del servicio conforme la siguiente descripción. </t>
    </r>
  </si>
  <si>
    <t xml:space="preserve">Apreciado cliente, dando cumplimiento a las políticas operacionales y de seguridad del Servicio Geológico Colombiano (SGC), la Planta de Irradiación Gamma le asegura que la prestación del servicio se realiza conforme procedimientos institucionales oficales y aprobados por su Sistema de Gestión. Así mismo le garantiza que los resultados generados, son confiables, válidos y se realizan en el tiempo pactado con ustedes.  </t>
  </si>
  <si>
    <t>TIEMPO DE ENTREGA DEL PRODUCTO/MATERIAL IRRADIADO</t>
  </si>
  <si>
    <t>XXXX DÍAS HÁBILES</t>
  </si>
  <si>
    <t>Observaciones / Aclaraciones:</t>
  </si>
  <si>
    <t>C.C.:</t>
  </si>
  <si>
    <t>ENTREGADO POR :</t>
  </si>
  <si>
    <t>RECIBIDO POR:</t>
  </si>
  <si>
    <t>Declaro que toda la información consignada es verídica y que los productos/materiales corresponden estrictamente a los descrito en la SOLICITUD  y este documento.</t>
  </si>
  <si>
    <t>REPORTE DE IRRADIACIÓN DE PRODUCTOS/MATERIALES</t>
  </si>
  <si>
    <t xml:space="preserve">REPORTE No </t>
  </si>
  <si>
    <t>2. INFORMACIÓN DE LA IRRADIACIÓN</t>
  </si>
  <si>
    <t>La Planta de Irradiación Gamma (PLAGA) de la Dirección de Asuntos Nucleares (DAN) del Servicio Geológico Colombiano (SGC) prestó el servicio de Irradiación a los siguientesproductos/materiales bajo las condiciones descritas:</t>
  </si>
  <si>
    <t>DOSIS ENTREGADA</t>
  </si>
  <si>
    <t>DESCRIPCIÓN PRODUCTO/MATERIAL
IRRADIADO</t>
  </si>
  <si>
    <t>ÍTEMS IRRADIADOS</t>
  </si>
  <si>
    <t xml:space="preserve">FIRMA DEL RESPONSABLE DE LA PLANTA GAMMA </t>
  </si>
  <si>
    <t>FIRMA:</t>
  </si>
  <si>
    <t>Factura Número:</t>
  </si>
  <si>
    <t>ORDEN DE IRRADIACIÓN No</t>
  </si>
  <si>
    <t>COTIZACIÓN No</t>
  </si>
  <si>
    <t>ACEPTACIÓN No</t>
  </si>
  <si>
    <t>Irradiaciones:</t>
  </si>
  <si>
    <t>Responsable de la Planta Gamma</t>
  </si>
  <si>
    <t>Fecha de SOLICITUD</t>
  </si>
  <si>
    <t>Fecha de COTIZACIÓN</t>
  </si>
  <si>
    <t>Fecha de RECEPCIÓN</t>
  </si>
  <si>
    <t xml:space="preserve">RECEPCIÓN No </t>
  </si>
  <si>
    <t>Fecha de REPORTE</t>
  </si>
  <si>
    <t>RECEPCIÓN</t>
  </si>
  <si>
    <t>Hasta el 31 de diciembre del año en curso</t>
  </si>
  <si>
    <t>sgc_plantagamma@sgc.gov.co</t>
  </si>
  <si>
    <t>2. LIQUIDACIÓN INICIAL DEL SERVICIO</t>
  </si>
  <si>
    <r>
      <t>Apreciado cliente, el servicio que solicita es la Irradiación de productos/materiales en la Planta de Irradiación Gamma. La información suministrada por usted permite cuantificar un estimativo del costo del servicio así</t>
    </r>
    <r>
      <rPr>
        <sz val="10"/>
        <color indexed="8"/>
        <rFont val="Arial"/>
        <family val="2"/>
      </rPr>
      <t>:</t>
    </r>
  </si>
  <si>
    <t>El valor del servicio de irradiación es proporcional a la densidad aparente del producto/material contenido en la caja.  El código de servicio descrito en la LIQUIDACIÓN es el descriptor que define la categoría del valor de cobro asociado, el cual es requerido por el área de facturación de la entidad y es el resultado de la siguiente clasificación:</t>
  </si>
  <si>
    <t>CÓDIGO: F-TNU-PG-29</t>
  </si>
  <si>
    <r>
      <t xml:space="preserve">Diligencie la información requerida y enviela como archivo adjunto a la dirección de correo electrónico </t>
    </r>
    <r>
      <rPr>
        <b/>
        <sz val="10"/>
        <color indexed="8"/>
        <rFont val="Arial"/>
        <family val="2"/>
      </rPr>
      <t>sgc_plantagamma@sgc.gov.co</t>
    </r>
    <r>
      <rPr>
        <sz val="10"/>
        <color indexed="8"/>
        <rFont val="Arial"/>
        <family val="2"/>
      </rPr>
      <t>.</t>
    </r>
    <r>
      <rPr>
        <b/>
        <sz val="10"/>
        <color indexed="8"/>
        <rFont val="Arial"/>
        <family val="2"/>
      </rPr>
      <t xml:space="preserve"> </t>
    </r>
    <r>
      <rPr>
        <sz val="10"/>
        <color indexed="8"/>
        <rFont val="Arial"/>
        <family val="2"/>
      </rPr>
      <t>Solo diligencie las celdas en color "</t>
    </r>
    <r>
      <rPr>
        <b/>
        <i/>
        <sz val="10"/>
        <color indexed="8"/>
        <rFont val="Arial"/>
        <family val="2"/>
      </rPr>
      <t>GRIS</t>
    </r>
    <r>
      <rPr>
        <sz val="10"/>
        <color indexed="8"/>
        <rFont val="Arial"/>
        <family val="2"/>
      </rPr>
      <t xml:space="preserve">". Como respuesta recibirá una COTIZACIÓN para que realice el respectivo pago por medio del botón </t>
    </r>
    <r>
      <rPr>
        <b/>
        <sz val="10"/>
        <color indexed="8"/>
        <rFont val="Arial"/>
        <family val="2"/>
      </rPr>
      <t>PSE</t>
    </r>
    <r>
      <rPr>
        <sz val="10"/>
        <color indexed="8"/>
        <rFont val="Arial"/>
        <family val="2"/>
      </rPr>
      <t xml:space="preserve">. Tenga en cuenta toda la información descrita en el SITIO WEB y en la RESPUESTA AUTOMÁTICA.
Las cajas de los productos/materiales se entregarán debidamente identificadas al personal responsable de la Planta Gamma en las instalaciones de la Carrera 50 N° 26 - 20, Bloque A, Bogotá. 
</t>
    </r>
    <r>
      <rPr>
        <b/>
        <sz val="10"/>
        <color indexed="8"/>
        <rFont val="Arial"/>
        <family val="2"/>
      </rPr>
      <t>IMPORTANTE: Esta prohibida la modificación o manipulación de los campos no solicitados; culaquier violación a esta prohibición implica la anulación de la solicitud del servicio.</t>
    </r>
  </si>
  <si>
    <t xml:space="preserve">Si la clasificación es otro, porfavor describa. Cual?  </t>
  </si>
  <si>
    <t>IG05</t>
  </si>
  <si>
    <t>Otro</t>
  </si>
  <si>
    <r>
      <t>Densidad aparente HASTA 0,20 g/cm</t>
    </r>
    <r>
      <rPr>
        <vertAlign val="superscript"/>
        <sz val="10"/>
        <color indexed="8"/>
        <rFont val="Arial"/>
        <family val="2"/>
      </rPr>
      <t>3</t>
    </r>
    <r>
      <rPr>
        <sz val="10"/>
        <color indexed="8"/>
        <rFont val="Arial"/>
        <family val="2"/>
      </rPr>
      <t xml:space="preserve"> </t>
    </r>
  </si>
  <si>
    <r>
      <t>Densidad aparente DE 0,21 g/cm</t>
    </r>
    <r>
      <rPr>
        <vertAlign val="superscript"/>
        <sz val="10"/>
        <color indexed="8"/>
        <rFont val="Arial"/>
        <family val="2"/>
      </rPr>
      <t xml:space="preserve">3 </t>
    </r>
    <r>
      <rPr>
        <sz val="10"/>
        <color indexed="8"/>
        <rFont val="Arial"/>
        <family val="2"/>
      </rPr>
      <t>HASTA 0,50  g/cm</t>
    </r>
    <r>
      <rPr>
        <vertAlign val="superscript"/>
        <sz val="10"/>
        <color indexed="8"/>
        <rFont val="Arial"/>
        <family val="2"/>
      </rPr>
      <t>3</t>
    </r>
  </si>
  <si>
    <r>
      <t>Densidad aparente DE 0,51 g/cm</t>
    </r>
    <r>
      <rPr>
        <vertAlign val="superscript"/>
        <sz val="10"/>
        <color indexed="8"/>
        <rFont val="Arial"/>
        <family val="2"/>
      </rPr>
      <t xml:space="preserve">3 </t>
    </r>
    <r>
      <rPr>
        <sz val="10"/>
        <color indexed="8"/>
        <rFont val="Arial"/>
        <family val="2"/>
      </rPr>
      <t>HASTA 0,80  g/cm</t>
    </r>
    <r>
      <rPr>
        <vertAlign val="superscript"/>
        <sz val="10"/>
        <color indexed="8"/>
        <rFont val="Arial"/>
        <family val="2"/>
      </rPr>
      <t>3</t>
    </r>
  </si>
  <si>
    <r>
      <t>Densidad aparente DE 0,81 g/cm</t>
    </r>
    <r>
      <rPr>
        <vertAlign val="superscript"/>
        <sz val="10"/>
        <color indexed="8"/>
        <rFont val="Arial"/>
        <family val="2"/>
      </rPr>
      <t xml:space="preserve">3 </t>
    </r>
    <r>
      <rPr>
        <sz val="10"/>
        <color indexed="8"/>
        <rFont val="Arial"/>
        <family val="2"/>
      </rPr>
      <t>HASTA 1,00  g/cm</t>
    </r>
    <r>
      <rPr>
        <vertAlign val="superscript"/>
        <sz val="10"/>
        <color indexed="8"/>
        <rFont val="Arial"/>
        <family val="2"/>
      </rPr>
      <t>3</t>
    </r>
  </si>
  <si>
    <t xml:space="preserve">Servicio de Irradiación Dosis &lt; 1.0 KGy – &lt; 1 hora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</si>
</sst>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2" formatCode="_-&quot;$&quot;\ * #,##0_-;\-&quot;$&quot;\ * #,##0_-;_-&quot;$&quot;\ * &quot;-&quot;_-;_-@_-"/>
    <numFmt numFmtId="164" formatCode="_-[$$-240A]\ * #,##0.00_-;\-[$$-240A]\ * #,##0.00_-;_-[$$-240A]\ * &quot;-&quot;??_-;_-@_-"/>
    <numFmt numFmtId="165" formatCode="_-[$$-240A]\ * #,##0_-;\-[$$-240A]\ * #,##0_-;_-[$$-240A]\ * &quot;-&quot;??_-;_-@_-"/>
  </numFmts>
  <fonts count="35" x14ac:knownFonts="1">
    <font>
      <sz val="11"/>
      <color theme="1"/>
      <name val="Calibri"/>
      <family val="2"/>
      <scheme val="minor"/>
    </font>
    <font>
      <sz val="11"/>
      <color theme="1"/>
      <name val="Calibri"/>
      <family val="2"/>
      <scheme val="minor"/>
    </font>
    <font>
      <sz val="10"/>
      <color theme="1"/>
      <name val="Arial"/>
      <family val="2"/>
    </font>
    <font>
      <b/>
      <sz val="12"/>
      <color theme="1"/>
      <name val="Arial"/>
      <family val="2"/>
    </font>
    <font>
      <b/>
      <sz val="10"/>
      <color theme="1"/>
      <name val="Arial"/>
      <family val="2"/>
    </font>
    <font>
      <sz val="11"/>
      <color theme="0" tint="-0.34998626667073579"/>
      <name val="Calibri"/>
      <family val="2"/>
      <scheme val="minor"/>
    </font>
    <font>
      <sz val="9"/>
      <color theme="1"/>
      <name val="Arial"/>
      <family val="2"/>
    </font>
    <font>
      <b/>
      <sz val="9"/>
      <color theme="1"/>
      <name val="Arial"/>
      <family val="2"/>
    </font>
    <font>
      <sz val="10"/>
      <color theme="0"/>
      <name val="Arial"/>
      <family val="2"/>
    </font>
    <font>
      <sz val="10"/>
      <color indexed="8"/>
      <name val="Arial"/>
      <family val="2"/>
    </font>
    <font>
      <sz val="10"/>
      <name val="Arial"/>
      <family val="2"/>
    </font>
    <font>
      <sz val="12"/>
      <color theme="1"/>
      <name val="Arial"/>
      <family val="2"/>
    </font>
    <font>
      <sz val="8"/>
      <color theme="1"/>
      <name val="Arial"/>
      <family val="2"/>
    </font>
    <font>
      <sz val="9"/>
      <color indexed="8"/>
      <name val="Arial"/>
      <family val="2"/>
    </font>
    <font>
      <sz val="11"/>
      <color theme="1"/>
      <name val="Arial"/>
      <family val="2"/>
    </font>
    <font>
      <sz val="11"/>
      <color indexed="8"/>
      <name val="Arial"/>
      <family val="2"/>
    </font>
    <font>
      <sz val="11"/>
      <name val="Arial"/>
      <family val="2"/>
    </font>
    <font>
      <b/>
      <sz val="11"/>
      <color indexed="8"/>
      <name val="Times New Roman"/>
      <family val="1"/>
    </font>
    <font>
      <sz val="11"/>
      <color indexed="8"/>
      <name val="Times New Roman"/>
      <family val="1"/>
    </font>
    <font>
      <i/>
      <sz val="10"/>
      <color indexed="8"/>
      <name val="Arial"/>
      <family val="2"/>
    </font>
    <font>
      <sz val="12"/>
      <color indexed="8"/>
      <name val="Arial"/>
      <family val="2"/>
    </font>
    <font>
      <b/>
      <sz val="10"/>
      <color indexed="8"/>
      <name val="Arial"/>
      <family val="2"/>
    </font>
    <font>
      <sz val="8"/>
      <color indexed="8"/>
      <name val="Calibri"/>
      <family val="2"/>
    </font>
    <font>
      <u/>
      <sz val="11"/>
      <color theme="10"/>
      <name val="Calibri"/>
      <family val="2"/>
      <scheme val="minor"/>
    </font>
    <font>
      <sz val="12"/>
      <name val="Arial"/>
      <family val="2"/>
    </font>
    <font>
      <b/>
      <sz val="12"/>
      <name val="Arial"/>
      <family val="2"/>
    </font>
    <font>
      <b/>
      <sz val="8"/>
      <color theme="1"/>
      <name val="Arial"/>
      <family val="2"/>
    </font>
    <font>
      <b/>
      <sz val="8"/>
      <name val="Arial"/>
      <family val="2"/>
    </font>
    <font>
      <i/>
      <sz val="10"/>
      <color theme="1"/>
      <name val="Arial"/>
      <family val="2"/>
    </font>
    <font>
      <vertAlign val="superscript"/>
      <sz val="10"/>
      <color indexed="8"/>
      <name val="Arial"/>
      <family val="2"/>
    </font>
    <font>
      <sz val="10"/>
      <color theme="0" tint="-4.9989318521683403E-2"/>
      <name val="Arial"/>
      <family val="2"/>
    </font>
    <font>
      <b/>
      <sz val="14"/>
      <color theme="1"/>
      <name val="Arial"/>
      <family val="2"/>
    </font>
    <font>
      <b/>
      <sz val="11"/>
      <color theme="1"/>
      <name val="Arial"/>
      <family val="2"/>
    </font>
    <font>
      <b/>
      <i/>
      <sz val="10"/>
      <color indexed="8"/>
      <name val="Arial"/>
      <family val="2"/>
    </font>
    <font>
      <sz val="11"/>
      <color rgb="FFFF0000"/>
      <name val="Calibri"/>
      <family val="2"/>
      <scheme val="minor"/>
    </font>
  </fonts>
  <fills count="6">
    <fill>
      <patternFill patternType="none"/>
    </fill>
    <fill>
      <patternFill patternType="gray125"/>
    </fill>
    <fill>
      <patternFill patternType="solid">
        <fgColor rgb="FFEAEAEA"/>
        <bgColor indexed="64"/>
      </patternFill>
    </fill>
    <fill>
      <patternFill patternType="solid">
        <fgColor theme="4" tint="0.79998168889431442"/>
        <bgColor indexed="64"/>
      </patternFill>
    </fill>
    <fill>
      <patternFill patternType="solid">
        <fgColor theme="0" tint="-4.9989318521683403E-2"/>
        <bgColor indexed="64"/>
      </patternFill>
    </fill>
    <fill>
      <patternFill patternType="solid">
        <fgColor theme="0" tint="-0.14999847407452621"/>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right style="thin">
        <color indexed="64"/>
      </right>
      <top/>
      <bottom/>
      <diagonal/>
    </border>
    <border>
      <left style="thin">
        <color indexed="64"/>
      </left>
      <right/>
      <top/>
      <bottom/>
      <diagonal/>
    </border>
  </borders>
  <cellStyleXfs count="3">
    <xf numFmtId="0" fontId="0" fillId="0" borderId="0"/>
    <xf numFmtId="42" fontId="1" fillId="0" borderId="0" applyFont="0" applyFill="0" applyBorder="0" applyAlignment="0" applyProtection="0"/>
    <xf numFmtId="0" fontId="23" fillId="0" borderId="0" applyNumberFormat="0" applyFill="0" applyBorder="0" applyAlignment="0" applyProtection="0"/>
  </cellStyleXfs>
  <cellXfs count="201">
    <xf numFmtId="0" fontId="0" fillId="0" borderId="0" xfId="0"/>
    <xf numFmtId="0" fontId="0" fillId="0" borderId="0" xfId="0" applyBorder="1"/>
    <xf numFmtId="0" fontId="3" fillId="0" borderId="0" xfId="0" applyFont="1" applyBorder="1" applyAlignment="1">
      <alignment vertical="center" wrapText="1"/>
    </xf>
    <xf numFmtId="0" fontId="2" fillId="0" borderId="0" xfId="0" applyFont="1" applyAlignment="1">
      <alignment horizontal="left" wrapText="1"/>
    </xf>
    <xf numFmtId="0" fontId="2" fillId="0" borderId="0" xfId="0" applyFont="1"/>
    <xf numFmtId="0" fontId="2" fillId="0" borderId="0" xfId="0" applyFont="1" applyBorder="1" applyAlignment="1">
      <alignment horizontal="center"/>
    </xf>
    <xf numFmtId="0" fontId="2" fillId="0" borderId="0" xfId="0" applyFont="1" applyBorder="1" applyAlignment="1">
      <alignment horizontal="center" vertical="center"/>
    </xf>
    <xf numFmtId="0" fontId="2" fillId="0" borderId="0" xfId="0" applyFont="1" applyBorder="1" applyAlignment="1">
      <alignment vertical="center"/>
    </xf>
    <xf numFmtId="2" fontId="5" fillId="0" borderId="0" xfId="0" applyNumberFormat="1" applyFont="1"/>
    <xf numFmtId="0" fontId="6" fillId="0" borderId="1" xfId="0" applyFont="1" applyBorder="1" applyAlignment="1">
      <alignment horizontal="center" vertical="center"/>
    </xf>
    <xf numFmtId="0" fontId="4" fillId="3" borderId="1" xfId="0" applyFont="1" applyFill="1" applyBorder="1" applyAlignment="1">
      <alignment horizontal="center" vertical="center" wrapText="1"/>
    </xf>
    <xf numFmtId="0" fontId="7" fillId="3" borderId="1" xfId="0" applyFont="1" applyFill="1" applyBorder="1" applyAlignment="1">
      <alignment horizontal="center" vertical="center" wrapText="1"/>
    </xf>
    <xf numFmtId="0" fontId="8" fillId="0" borderId="0" xfId="0" applyFont="1"/>
    <xf numFmtId="0" fontId="4" fillId="0" borderId="0" xfId="0" applyFont="1" applyBorder="1" applyAlignment="1">
      <alignment horizontal="center" wrapText="1"/>
    </xf>
    <xf numFmtId="0" fontId="2" fillId="0" borderId="0" xfId="0" applyFont="1" applyAlignment="1"/>
    <xf numFmtId="0" fontId="0" fillId="0" borderId="0" xfId="0" applyFill="1"/>
    <xf numFmtId="0" fontId="2" fillId="0" borderId="0" xfId="0" applyFont="1" applyFill="1" applyAlignment="1">
      <alignment horizontal="center"/>
    </xf>
    <xf numFmtId="0" fontId="2" fillId="0" borderId="0" xfId="0" applyFont="1" applyFill="1"/>
    <xf numFmtId="0" fontId="10" fillId="0" borderId="0" xfId="0" applyFont="1" applyFill="1"/>
    <xf numFmtId="0" fontId="2" fillId="0" borderId="0" xfId="0" applyFont="1" applyFill="1" applyAlignment="1">
      <alignment horizontal="left"/>
    </xf>
    <xf numFmtId="0" fontId="2" fillId="0" borderId="0" xfId="0" applyFont="1" applyBorder="1" applyAlignment="1">
      <alignment horizontal="justify" wrapText="1"/>
    </xf>
    <xf numFmtId="0" fontId="11" fillId="0" borderId="0" xfId="0" applyFont="1" applyBorder="1" applyAlignment="1">
      <alignment horizontal="center" vertical="center" wrapText="1"/>
    </xf>
    <xf numFmtId="14" fontId="11" fillId="0" borderId="0" xfId="0" applyNumberFormat="1" applyFont="1" applyBorder="1" applyAlignment="1">
      <alignment horizontal="center" vertical="center" wrapText="1"/>
    </xf>
    <xf numFmtId="0" fontId="4" fillId="0" borderId="0" xfId="0" applyFont="1" applyBorder="1" applyAlignment="1">
      <alignment horizontal="center" vertical="center" wrapText="1"/>
    </xf>
    <xf numFmtId="0" fontId="12" fillId="0" borderId="0" xfId="0" applyFont="1" applyBorder="1" applyAlignment="1">
      <alignment horizontal="justify" wrapText="1"/>
    </xf>
    <xf numFmtId="0" fontId="14" fillId="0" borderId="0" xfId="0" applyFont="1"/>
    <xf numFmtId="0" fontId="0" fillId="0" borderId="0" xfId="0" applyProtection="1">
      <protection locked="0"/>
    </xf>
    <xf numFmtId="0" fontId="15" fillId="0" borderId="0" xfId="0" applyFont="1" applyProtection="1">
      <protection locked="0"/>
    </xf>
    <xf numFmtId="0" fontId="16" fillId="0" borderId="11" xfId="0" applyFont="1" applyBorder="1" applyAlignment="1" applyProtection="1">
      <alignment horizontal="left"/>
      <protection locked="0"/>
    </xf>
    <xf numFmtId="0" fontId="16" fillId="0" borderId="11" xfId="0" applyFont="1" applyBorder="1" applyAlignment="1" applyProtection="1">
      <alignment horizontal="left"/>
    </xf>
    <xf numFmtId="0" fontId="16" fillId="0" borderId="5" xfId="0" applyFont="1" applyBorder="1" applyProtection="1">
      <protection locked="0"/>
    </xf>
    <xf numFmtId="0" fontId="16" fillId="0" borderId="5" xfId="0" applyFont="1" applyBorder="1" applyProtection="1"/>
    <xf numFmtId="0" fontId="17" fillId="0" borderId="0" xfId="0" applyFont="1" applyAlignment="1" applyProtection="1">
      <alignment horizontal="right"/>
      <protection locked="0"/>
    </xf>
    <xf numFmtId="0" fontId="18" fillId="0" borderId="0" xfId="0" applyFont="1" applyAlignment="1" applyProtection="1">
      <alignment horizontal="right"/>
      <protection locked="0"/>
    </xf>
    <xf numFmtId="0" fontId="20" fillId="0" borderId="0" xfId="0" applyFont="1" applyBorder="1" applyAlignment="1" applyProtection="1">
      <alignment horizontal="center" vertical="center" wrapText="1"/>
      <protection locked="0"/>
    </xf>
    <xf numFmtId="0" fontId="22" fillId="0" borderId="0" xfId="0" applyFont="1" applyProtection="1">
      <protection locked="0"/>
    </xf>
    <xf numFmtId="0" fontId="10" fillId="0" borderId="8" xfId="0" applyFont="1" applyBorder="1" applyAlignment="1" applyProtection="1">
      <alignment vertical="center" wrapText="1"/>
    </xf>
    <xf numFmtId="0" fontId="24" fillId="4" borderId="0" xfId="0" applyFont="1" applyFill="1" applyBorder="1" applyAlignment="1" applyProtection="1">
      <alignment vertical="center" wrapText="1"/>
    </xf>
    <xf numFmtId="2" fontId="5" fillId="4" borderId="0" xfId="0" applyNumberFormat="1" applyFont="1" applyFill="1" applyAlignment="1">
      <alignment horizontal="center" vertical="center"/>
    </xf>
    <xf numFmtId="0" fontId="2" fillId="0" borderId="1" xfId="0" applyFont="1" applyFill="1" applyBorder="1" applyAlignment="1">
      <alignment horizontal="center" vertical="center"/>
    </xf>
    <xf numFmtId="0" fontId="26" fillId="3" borderId="1" xfId="0" applyFont="1" applyFill="1" applyBorder="1" applyAlignment="1">
      <alignment horizontal="center" vertical="center" wrapText="1"/>
    </xf>
    <xf numFmtId="0" fontId="27" fillId="3" borderId="1" xfId="0" applyFont="1" applyFill="1" applyBorder="1" applyAlignment="1">
      <alignment horizontal="center" vertical="center" wrapText="1"/>
    </xf>
    <xf numFmtId="2" fontId="5" fillId="0" borderId="0" xfId="0" applyNumberFormat="1" applyFont="1" applyFill="1"/>
    <xf numFmtId="0" fontId="5" fillId="0" borderId="0" xfId="0" applyFont="1" applyFill="1"/>
    <xf numFmtId="0" fontId="2" fillId="0" borderId="0" xfId="0" applyFont="1" applyBorder="1" applyAlignment="1">
      <alignment horizontal="center" vertical="center"/>
    </xf>
    <xf numFmtId="14" fontId="11" fillId="0" borderId="0" xfId="0" applyNumberFormat="1" applyFont="1" applyBorder="1" applyAlignment="1">
      <alignment horizontal="center" vertical="center" wrapText="1"/>
    </xf>
    <xf numFmtId="0" fontId="11" fillId="0" borderId="0" xfId="0" applyFont="1" applyBorder="1" applyAlignment="1">
      <alignment horizontal="center" vertical="center" wrapText="1"/>
    </xf>
    <xf numFmtId="0" fontId="4" fillId="0" borderId="0" xfId="0" applyFont="1" applyBorder="1" applyAlignment="1">
      <alignment horizontal="center" vertical="center" wrapText="1"/>
    </xf>
    <xf numFmtId="0" fontId="4" fillId="0" borderId="0" xfId="0" applyFont="1" applyBorder="1" applyAlignment="1">
      <alignment horizontal="center" wrapText="1"/>
    </xf>
    <xf numFmtId="0" fontId="2" fillId="2" borderId="0" xfId="0" applyFont="1" applyFill="1" applyAlignment="1" applyProtection="1">
      <alignment horizontal="left" vertical="center"/>
      <protection locked="0"/>
    </xf>
    <xf numFmtId="0" fontId="26" fillId="3" borderId="1" xfId="0" applyFont="1" applyFill="1" applyBorder="1" applyAlignment="1">
      <alignment horizontal="center" vertical="center" wrapText="1"/>
    </xf>
    <xf numFmtId="0" fontId="10" fillId="0" borderId="0" xfId="0" applyFont="1"/>
    <xf numFmtId="42" fontId="2" fillId="0" borderId="1" xfId="1" applyFont="1" applyFill="1" applyBorder="1" applyAlignment="1">
      <alignment horizontal="center" vertical="center"/>
    </xf>
    <xf numFmtId="42" fontId="4" fillId="0" borderId="1" xfId="1" applyFont="1" applyFill="1" applyBorder="1" applyAlignment="1">
      <alignment horizontal="center" vertical="center"/>
    </xf>
    <xf numFmtId="0" fontId="30" fillId="0" borderId="0" xfId="0" applyFont="1"/>
    <xf numFmtId="42" fontId="30" fillId="0" borderId="0" xfId="1" applyFont="1"/>
    <xf numFmtId="164" fontId="3" fillId="0" borderId="0" xfId="0" applyNumberFormat="1" applyFont="1" applyBorder="1" applyAlignment="1">
      <alignment vertical="center" wrapText="1"/>
    </xf>
    <xf numFmtId="0" fontId="2" fillId="5" borderId="0" xfId="0" applyFont="1" applyFill="1" applyAlignment="1" applyProtection="1">
      <alignment horizontal="left" vertical="center"/>
      <protection locked="0"/>
    </xf>
    <xf numFmtId="0" fontId="2" fillId="5" borderId="1" xfId="0" applyFont="1" applyFill="1" applyBorder="1" applyAlignment="1">
      <alignment horizontal="center" vertical="center"/>
    </xf>
    <xf numFmtId="0" fontId="2" fillId="0" borderId="0" xfId="0" applyFont="1" applyFill="1" applyAlignment="1" applyProtection="1">
      <alignment horizontal="left" vertical="center"/>
      <protection locked="0"/>
    </xf>
    <xf numFmtId="0" fontId="2" fillId="0" borderId="0" xfId="0" applyFont="1" applyAlignment="1">
      <alignment vertical="center" wrapText="1"/>
    </xf>
    <xf numFmtId="0" fontId="10" fillId="0" borderId="0" xfId="0" applyFont="1" applyFill="1" applyAlignment="1">
      <alignment vertical="center"/>
    </xf>
    <xf numFmtId="0" fontId="2" fillId="0" borderId="0" xfId="0" applyFont="1" applyFill="1" applyAlignment="1">
      <alignment vertical="center"/>
    </xf>
    <xf numFmtId="0" fontId="10" fillId="0" borderId="0" xfId="0" applyFont="1" applyFill="1" applyAlignment="1" applyProtection="1">
      <protection locked="0"/>
    </xf>
    <xf numFmtId="0" fontId="2" fillId="0" borderId="0" xfId="0" applyFont="1" applyFill="1" applyAlignment="1" applyProtection="1">
      <protection locked="0"/>
    </xf>
    <xf numFmtId="0" fontId="10" fillId="0" borderId="0" xfId="0" applyFont="1" applyFill="1" applyAlignment="1" applyProtection="1">
      <alignment vertical="center"/>
      <protection locked="0"/>
    </xf>
    <xf numFmtId="0" fontId="2" fillId="0" borderId="0" xfId="0" applyFont="1" applyFill="1" applyAlignment="1">
      <alignment horizontal="left" wrapText="1"/>
    </xf>
    <xf numFmtId="0" fontId="2" fillId="0" borderId="0" xfId="0" applyFont="1" applyBorder="1" applyAlignment="1">
      <alignment horizontal="left" vertical="top" wrapText="1"/>
    </xf>
    <xf numFmtId="0" fontId="2" fillId="0" borderId="0" xfId="0" applyFont="1" applyFill="1" applyAlignment="1">
      <alignment horizontal="right"/>
    </xf>
    <xf numFmtId="0" fontId="14" fillId="0" borderId="0" xfId="0" applyFont="1" applyFill="1"/>
    <xf numFmtId="0" fontId="14" fillId="0" borderId="0" xfId="0" applyFont="1" applyAlignment="1">
      <alignment vertical="center" wrapText="1"/>
    </xf>
    <xf numFmtId="0" fontId="2" fillId="0" borderId="0" xfId="0" applyFont="1" applyFill="1" applyBorder="1" applyAlignment="1"/>
    <xf numFmtId="0" fontId="2" fillId="0" borderId="0" xfId="0" applyFont="1" applyFill="1" applyBorder="1" applyAlignment="1">
      <alignment vertical="center"/>
    </xf>
    <xf numFmtId="42" fontId="2" fillId="0" borderId="0" xfId="1" applyFont="1" applyFill="1" applyBorder="1" applyAlignment="1">
      <alignment horizontal="center" vertical="center"/>
    </xf>
    <xf numFmtId="0" fontId="26" fillId="0" borderId="0" xfId="0" applyFont="1" applyFill="1" applyBorder="1" applyAlignment="1">
      <alignment horizontal="center" vertical="center" wrapText="1"/>
    </xf>
    <xf numFmtId="0" fontId="2" fillId="0" borderId="0" xfId="0" applyFont="1" applyFill="1" applyBorder="1" applyAlignment="1">
      <alignment horizontal="center" vertical="center"/>
    </xf>
    <xf numFmtId="0" fontId="6" fillId="0" borderId="0" xfId="0" applyFont="1" applyFill="1" applyBorder="1" applyAlignment="1">
      <alignment horizontal="center" vertical="center"/>
    </xf>
    <xf numFmtId="0" fontId="10" fillId="0" borderId="0" xfId="0" applyFont="1" applyAlignment="1">
      <alignment horizontal="center" vertical="center"/>
    </xf>
    <xf numFmtId="0" fontId="4" fillId="0" borderId="0" xfId="0" applyFont="1" applyBorder="1" applyAlignment="1">
      <alignment vertical="center" wrapText="1"/>
    </xf>
    <xf numFmtId="14" fontId="11" fillId="0" borderId="0" xfId="0" applyNumberFormat="1" applyFont="1" applyBorder="1" applyAlignment="1">
      <alignment vertical="center" wrapText="1"/>
    </xf>
    <xf numFmtId="0" fontId="11" fillId="0" borderId="0" xfId="0" applyFont="1" applyBorder="1" applyAlignment="1">
      <alignment vertical="center" wrapText="1"/>
    </xf>
    <xf numFmtId="0" fontId="2" fillId="0" borderId="0" xfId="0" applyFont="1" applyBorder="1" applyAlignment="1">
      <alignment horizontal="right" vertical="center"/>
    </xf>
    <xf numFmtId="0" fontId="2" fillId="0" borderId="0" xfId="0" applyFont="1" applyBorder="1" applyAlignment="1">
      <alignment horizontal="left" vertical="center"/>
    </xf>
    <xf numFmtId="2" fontId="34" fillId="0" borderId="0" xfId="0" applyNumberFormat="1" applyFont="1"/>
    <xf numFmtId="0" fontId="34" fillId="0" borderId="0" xfId="0" applyFont="1"/>
    <xf numFmtId="1" fontId="2" fillId="0" borderId="1" xfId="0" applyNumberFormat="1" applyFont="1" applyFill="1" applyBorder="1" applyAlignment="1">
      <alignment horizontal="center" vertical="center"/>
    </xf>
    <xf numFmtId="0" fontId="4" fillId="3" borderId="9" xfId="0" applyFont="1" applyFill="1" applyBorder="1" applyAlignment="1">
      <alignment horizontal="center" vertical="center" wrapText="1"/>
    </xf>
    <xf numFmtId="0" fontId="4" fillId="3" borderId="6" xfId="0" applyFont="1" applyFill="1" applyBorder="1" applyAlignment="1">
      <alignment horizontal="center" vertical="center" wrapText="1"/>
    </xf>
    <xf numFmtId="0" fontId="2" fillId="0" borderId="0" xfId="0" applyFont="1" applyAlignment="1">
      <alignment horizontal="left"/>
    </xf>
    <xf numFmtId="0" fontId="2" fillId="5" borderId="0" xfId="0" applyFont="1" applyFill="1" applyAlignment="1">
      <alignment horizontal="left" vertical="center"/>
    </xf>
    <xf numFmtId="0" fontId="2" fillId="0" borderId="1" xfId="0" applyFont="1" applyBorder="1" applyAlignment="1">
      <alignment horizontal="center" vertical="center"/>
    </xf>
    <xf numFmtId="0" fontId="2" fillId="5" borderId="4" xfId="0" applyFont="1" applyFill="1" applyBorder="1" applyAlignment="1">
      <alignment horizontal="center" vertical="center"/>
    </xf>
    <xf numFmtId="0" fontId="2" fillId="5" borderId="3" xfId="0" applyFont="1" applyFill="1" applyBorder="1" applyAlignment="1">
      <alignment horizontal="center" vertical="center"/>
    </xf>
    <xf numFmtId="0" fontId="2" fillId="5" borderId="2" xfId="0" applyFont="1" applyFill="1" applyBorder="1" applyAlignment="1">
      <alignment horizontal="center" vertical="center"/>
    </xf>
    <xf numFmtId="0" fontId="14" fillId="0" borderId="1" xfId="0" applyFont="1" applyBorder="1" applyAlignment="1">
      <alignment horizontal="center" vertical="center"/>
    </xf>
    <xf numFmtId="14" fontId="14" fillId="0" borderId="1" xfId="0" applyNumberFormat="1" applyFont="1" applyBorder="1" applyAlignment="1">
      <alignment horizontal="center" vertical="center"/>
    </xf>
    <xf numFmtId="0" fontId="2" fillId="0" borderId="4" xfId="0" applyFont="1" applyBorder="1" applyAlignment="1">
      <alignment vertical="center" wrapText="1"/>
    </xf>
    <xf numFmtId="0" fontId="2" fillId="0" borderId="3" xfId="0" applyFont="1" applyBorder="1" applyAlignment="1">
      <alignment vertical="center" wrapText="1"/>
    </xf>
    <xf numFmtId="0" fontId="2" fillId="0" borderId="2" xfId="0" applyFont="1" applyBorder="1" applyAlignment="1">
      <alignment vertical="center" wrapText="1"/>
    </xf>
    <xf numFmtId="0" fontId="11" fillId="0" borderId="12" xfId="0" applyFont="1" applyBorder="1" applyAlignment="1">
      <alignment horizontal="center" vertical="center"/>
    </xf>
    <xf numFmtId="0" fontId="11" fillId="0" borderId="11" xfId="0" applyFont="1" applyBorder="1" applyAlignment="1">
      <alignment horizontal="center" vertical="center"/>
    </xf>
    <xf numFmtId="0" fontId="11" fillId="0" borderId="10" xfId="0" applyFont="1" applyBorder="1" applyAlignment="1">
      <alignment horizontal="center" vertical="center"/>
    </xf>
    <xf numFmtId="0" fontId="11" fillId="0" borderId="14" xfId="0" applyFont="1" applyBorder="1" applyAlignment="1">
      <alignment horizontal="center" vertical="center"/>
    </xf>
    <xf numFmtId="0" fontId="11" fillId="0" borderId="0" xfId="0" applyFont="1" applyBorder="1" applyAlignment="1">
      <alignment horizontal="center" vertical="center"/>
    </xf>
    <xf numFmtId="0" fontId="11" fillId="0" borderId="13" xfId="0" applyFont="1" applyBorder="1" applyAlignment="1">
      <alignment horizontal="center" vertical="center"/>
    </xf>
    <xf numFmtId="0" fontId="11" fillId="0" borderId="8" xfId="0" applyFont="1" applyBorder="1" applyAlignment="1">
      <alignment horizontal="center" vertical="center"/>
    </xf>
    <xf numFmtId="0" fontId="11" fillId="0" borderId="5" xfId="0" applyFont="1" applyBorder="1" applyAlignment="1">
      <alignment horizontal="center" vertical="center"/>
    </xf>
    <xf numFmtId="0" fontId="11" fillId="0" borderId="7" xfId="0" applyFont="1" applyBorder="1" applyAlignment="1">
      <alignment horizontal="center" vertical="center"/>
    </xf>
    <xf numFmtId="0" fontId="0" fillId="0" borderId="1" xfId="0" applyBorder="1" applyAlignment="1">
      <alignment horizontal="center"/>
    </xf>
    <xf numFmtId="0" fontId="4" fillId="0" borderId="0" xfId="0" applyFont="1" applyBorder="1" applyAlignment="1">
      <alignment horizontal="center" vertical="center" wrapText="1"/>
    </xf>
    <xf numFmtId="14" fontId="11" fillId="0" borderId="4" xfId="0" applyNumberFormat="1" applyFont="1" applyBorder="1" applyAlignment="1">
      <alignment horizontal="center" vertical="center" wrapText="1"/>
    </xf>
    <xf numFmtId="14" fontId="11" fillId="0" borderId="2" xfId="0" applyNumberFormat="1" applyFont="1" applyBorder="1" applyAlignment="1">
      <alignment horizontal="center" vertical="center" wrapText="1"/>
    </xf>
    <xf numFmtId="14" fontId="11" fillId="0" borderId="0" xfId="0" applyNumberFormat="1" applyFont="1" applyBorder="1" applyAlignment="1">
      <alignment horizontal="center" vertical="center" wrapText="1"/>
    </xf>
    <xf numFmtId="0" fontId="11" fillId="0" borderId="0" xfId="0" applyFont="1" applyBorder="1" applyAlignment="1">
      <alignment horizontal="center" vertical="center" wrapText="1"/>
    </xf>
    <xf numFmtId="0" fontId="4" fillId="0" borderId="0" xfId="0" applyFont="1" applyBorder="1" applyAlignment="1">
      <alignment horizontal="center" wrapText="1"/>
    </xf>
    <xf numFmtId="0" fontId="11" fillId="0" borderId="4" xfId="0" applyFont="1" applyBorder="1" applyAlignment="1">
      <alignment horizontal="center" vertical="center" wrapText="1"/>
    </xf>
    <xf numFmtId="0" fontId="11" fillId="0" borderId="2" xfId="0" applyFont="1" applyBorder="1" applyAlignment="1">
      <alignment horizontal="center" vertical="center" wrapText="1"/>
    </xf>
    <xf numFmtId="0" fontId="2" fillId="0" borderId="0" xfId="0" applyFont="1" applyAlignment="1">
      <alignment horizontal="left" vertical="center" wrapText="1"/>
    </xf>
    <xf numFmtId="0" fontId="2" fillId="5" borderId="0" xfId="0" applyFont="1" applyFill="1" applyAlignment="1" applyProtection="1">
      <alignment horizontal="left" vertical="center"/>
      <protection locked="0"/>
    </xf>
    <xf numFmtId="0" fontId="4" fillId="3" borderId="12" xfId="0" applyFont="1" applyFill="1" applyBorder="1" applyAlignment="1">
      <alignment horizontal="center" vertical="center" wrapText="1"/>
    </xf>
    <xf numFmtId="0" fontId="4" fillId="3" borderId="11" xfId="0" applyFont="1" applyFill="1" applyBorder="1" applyAlignment="1">
      <alignment horizontal="center" vertical="center" wrapText="1"/>
    </xf>
    <xf numFmtId="0" fontId="4" fillId="3" borderId="10" xfId="0" applyFont="1" applyFill="1" applyBorder="1" applyAlignment="1">
      <alignment horizontal="center" vertical="center" wrapText="1"/>
    </xf>
    <xf numFmtId="0" fontId="4" fillId="3" borderId="8" xfId="0" applyFont="1" applyFill="1" applyBorder="1" applyAlignment="1">
      <alignment horizontal="center" vertical="center" wrapText="1"/>
    </xf>
    <xf numFmtId="0" fontId="4" fillId="3" borderId="5" xfId="0" applyFont="1" applyFill="1" applyBorder="1" applyAlignment="1">
      <alignment horizontal="center" vertical="center" wrapText="1"/>
    </xf>
    <xf numFmtId="0" fontId="4" fillId="3" borderId="7" xfId="0" applyFont="1" applyFill="1" applyBorder="1" applyAlignment="1">
      <alignment horizontal="center" vertical="center" wrapText="1"/>
    </xf>
    <xf numFmtId="0" fontId="4" fillId="3" borderId="4" xfId="0" applyFont="1" applyFill="1" applyBorder="1" applyAlignment="1">
      <alignment horizontal="center" vertical="center" wrapText="1"/>
    </xf>
    <xf numFmtId="0" fontId="4" fillId="3" borderId="3" xfId="0" applyFont="1" applyFill="1" applyBorder="1" applyAlignment="1">
      <alignment horizontal="center" vertical="center" wrapText="1"/>
    </xf>
    <xf numFmtId="0" fontId="4" fillId="3" borderId="2" xfId="0" applyFont="1" applyFill="1" applyBorder="1" applyAlignment="1">
      <alignment horizontal="center" vertical="center" wrapText="1"/>
    </xf>
    <xf numFmtId="0" fontId="2" fillId="5" borderId="4" xfId="0" applyFont="1" applyFill="1" applyBorder="1" applyAlignment="1">
      <alignment horizontal="left" vertical="center"/>
    </xf>
    <xf numFmtId="0" fontId="2" fillId="5" borderId="3" xfId="0" applyFont="1" applyFill="1" applyBorder="1" applyAlignment="1">
      <alignment horizontal="left" vertical="center"/>
    </xf>
    <xf numFmtId="0" fontId="2" fillId="5" borderId="2" xfId="0" applyFont="1" applyFill="1" applyBorder="1" applyAlignment="1">
      <alignment horizontal="left" vertical="center"/>
    </xf>
    <xf numFmtId="0" fontId="4" fillId="0" borderId="4" xfId="0" applyFont="1" applyBorder="1" applyAlignment="1">
      <alignment horizontal="center" vertical="center" wrapText="1"/>
    </xf>
    <xf numFmtId="0" fontId="4" fillId="0" borderId="3" xfId="0" applyFont="1" applyBorder="1" applyAlignment="1">
      <alignment horizontal="center" vertical="center" wrapText="1"/>
    </xf>
    <xf numFmtId="0" fontId="4" fillId="0" borderId="2" xfId="0" applyFont="1" applyBorder="1" applyAlignment="1">
      <alignment horizontal="center" vertical="center" wrapText="1"/>
    </xf>
    <xf numFmtId="165" fontId="31" fillId="0" borderId="4" xfId="0" applyNumberFormat="1" applyFont="1" applyBorder="1" applyAlignment="1">
      <alignment horizontal="center" vertical="center" wrapText="1"/>
    </xf>
    <xf numFmtId="165" fontId="31" fillId="0" borderId="3" xfId="0" applyNumberFormat="1" applyFont="1" applyBorder="1" applyAlignment="1">
      <alignment horizontal="center" vertical="center" wrapText="1"/>
    </xf>
    <xf numFmtId="165" fontId="31" fillId="0" borderId="2" xfId="0" applyNumberFormat="1" applyFont="1" applyBorder="1" applyAlignment="1">
      <alignment horizontal="center" vertical="center" wrapText="1"/>
    </xf>
    <xf numFmtId="0" fontId="28" fillId="0" borderId="1" xfId="0" applyFont="1" applyBorder="1" applyAlignment="1">
      <alignment horizontal="center" vertical="center"/>
    </xf>
    <xf numFmtId="0" fontId="4" fillId="0" borderId="1" xfId="0" applyFont="1" applyBorder="1" applyAlignment="1">
      <alignment horizontal="center" vertical="center"/>
    </xf>
    <xf numFmtId="0" fontId="13" fillId="0" borderId="0" xfId="0" applyFont="1" applyBorder="1" applyAlignment="1" applyProtection="1">
      <alignment horizontal="center" vertical="center" wrapText="1"/>
      <protection locked="0"/>
    </xf>
    <xf numFmtId="0" fontId="9" fillId="4" borderId="1" xfId="0" applyFont="1" applyFill="1" applyBorder="1" applyAlignment="1" applyProtection="1">
      <alignment horizontal="center" vertical="center" wrapText="1"/>
    </xf>
    <xf numFmtId="0" fontId="19" fillId="0" borderId="1" xfId="0" applyFont="1" applyBorder="1" applyAlignment="1" applyProtection="1">
      <alignment horizontal="center" vertical="center" wrapText="1"/>
    </xf>
    <xf numFmtId="0" fontId="10" fillId="0" borderId="12" xfId="0" applyFont="1" applyBorder="1" applyAlignment="1" applyProtection="1">
      <alignment horizontal="left" vertical="center" wrapText="1"/>
    </xf>
    <xf numFmtId="0" fontId="10" fillId="0" borderId="11" xfId="0" applyFont="1" applyBorder="1" applyAlignment="1" applyProtection="1">
      <alignment horizontal="left" vertical="center" wrapText="1"/>
    </xf>
    <xf numFmtId="0" fontId="10" fillId="0" borderId="10" xfId="0" applyFont="1" applyBorder="1" applyAlignment="1" applyProtection="1">
      <alignment horizontal="left" vertical="center" wrapText="1"/>
    </xf>
    <xf numFmtId="0" fontId="10" fillId="0" borderId="14" xfId="0" applyFont="1" applyBorder="1" applyAlignment="1" applyProtection="1">
      <alignment horizontal="left" vertical="center" wrapText="1"/>
    </xf>
    <xf numFmtId="0" fontId="10" fillId="0" borderId="0" xfId="0" applyFont="1" applyBorder="1" applyAlignment="1" applyProtection="1">
      <alignment horizontal="left" vertical="center" wrapText="1"/>
    </xf>
    <xf numFmtId="0" fontId="10" fillId="0" borderId="13" xfId="0" applyFont="1" applyBorder="1" applyAlignment="1" applyProtection="1">
      <alignment horizontal="left" vertical="center" wrapText="1"/>
    </xf>
    <xf numFmtId="0" fontId="25" fillId="5" borderId="0" xfId="0" applyFont="1" applyFill="1" applyBorder="1" applyAlignment="1" applyProtection="1">
      <alignment horizontal="center" vertical="center"/>
    </xf>
    <xf numFmtId="0" fontId="25" fillId="5" borderId="0" xfId="0" applyFont="1" applyFill="1" applyBorder="1" applyAlignment="1" applyProtection="1">
      <alignment horizontal="left" vertical="center" wrapText="1"/>
    </xf>
    <xf numFmtId="0" fontId="10" fillId="0" borderId="12" xfId="0" applyFont="1" applyBorder="1" applyAlignment="1" applyProtection="1">
      <alignment horizontal="center" vertical="center" wrapText="1"/>
    </xf>
    <xf numFmtId="0" fontId="10" fillId="0" borderId="11" xfId="0" applyFont="1" applyBorder="1" applyAlignment="1" applyProtection="1">
      <alignment horizontal="center" vertical="center" wrapText="1"/>
    </xf>
    <xf numFmtId="0" fontId="10" fillId="0" borderId="14" xfId="0" applyFont="1" applyBorder="1" applyAlignment="1" applyProtection="1">
      <alignment horizontal="center" vertical="center" wrapText="1"/>
    </xf>
    <xf numFmtId="0" fontId="10" fillId="0" borderId="0" xfId="0" applyFont="1" applyBorder="1" applyAlignment="1" applyProtection="1">
      <alignment horizontal="center" vertical="center" wrapText="1"/>
    </xf>
    <xf numFmtId="0" fontId="10" fillId="0" borderId="8" xfId="0" applyFont="1" applyBorder="1" applyAlignment="1" applyProtection="1">
      <alignment horizontal="center" vertical="center" wrapText="1"/>
    </xf>
    <xf numFmtId="0" fontId="10" fillId="0" borderId="5" xfId="0" applyFont="1" applyBorder="1" applyAlignment="1" applyProtection="1">
      <alignment horizontal="center" vertical="center" wrapText="1"/>
    </xf>
    <xf numFmtId="0" fontId="23" fillId="0" borderId="5" xfId="2" applyBorder="1" applyAlignment="1" applyProtection="1">
      <alignment horizontal="left" vertical="center" wrapText="1"/>
    </xf>
    <xf numFmtId="0" fontId="10" fillId="0" borderId="5" xfId="0" applyFont="1" applyBorder="1" applyAlignment="1" applyProtection="1">
      <alignment horizontal="left" vertical="center" wrapText="1"/>
    </xf>
    <xf numFmtId="0" fontId="10" fillId="0" borderId="7" xfId="0" applyFont="1" applyBorder="1" applyAlignment="1" applyProtection="1">
      <alignment horizontal="left" vertical="center" wrapText="1"/>
    </xf>
    <xf numFmtId="0" fontId="2" fillId="0" borderId="4" xfId="0" applyFont="1" applyFill="1" applyBorder="1" applyAlignment="1">
      <alignment horizontal="center" vertical="center"/>
    </xf>
    <xf numFmtId="0" fontId="2" fillId="0" borderId="3" xfId="0" applyFont="1" applyFill="1" applyBorder="1" applyAlignment="1">
      <alignment horizontal="center" vertical="center"/>
    </xf>
    <xf numFmtId="0" fontId="2" fillId="0" borderId="2" xfId="0" applyFont="1" applyFill="1" applyBorder="1" applyAlignment="1">
      <alignment horizontal="center" vertical="center"/>
    </xf>
    <xf numFmtId="0" fontId="4" fillId="0" borderId="4" xfId="0" applyFont="1" applyBorder="1" applyAlignment="1">
      <alignment horizontal="left" vertical="center"/>
    </xf>
    <xf numFmtId="0" fontId="4" fillId="0" borderId="2" xfId="0" applyFont="1" applyBorder="1" applyAlignment="1">
      <alignment horizontal="left" vertical="center"/>
    </xf>
    <xf numFmtId="42" fontId="2" fillId="0" borderId="4" xfId="1" applyFont="1" applyFill="1" applyBorder="1" applyAlignment="1">
      <alignment horizontal="center" vertical="center"/>
    </xf>
    <xf numFmtId="42" fontId="2" fillId="0" borderId="2" xfId="1" applyFont="1" applyFill="1" applyBorder="1" applyAlignment="1">
      <alignment horizontal="center" vertical="center"/>
    </xf>
    <xf numFmtId="0" fontId="2" fillId="0" borderId="0" xfId="0" applyFont="1" applyFill="1" applyAlignment="1" applyProtection="1">
      <alignment horizontal="left" vertical="center"/>
      <protection locked="0"/>
    </xf>
    <xf numFmtId="0" fontId="2" fillId="0" borderId="0" xfId="0" applyFont="1" applyFill="1" applyAlignment="1">
      <alignment horizontal="left" vertical="center"/>
    </xf>
    <xf numFmtId="0" fontId="26" fillId="3" borderId="1" xfId="0" applyFont="1" applyFill="1" applyBorder="1" applyAlignment="1">
      <alignment horizontal="center" vertical="center" wrapText="1"/>
    </xf>
    <xf numFmtId="0" fontId="26" fillId="3" borderId="9" xfId="0" applyFont="1" applyFill="1" applyBorder="1" applyAlignment="1">
      <alignment horizontal="center" vertical="center" wrapText="1"/>
    </xf>
    <xf numFmtId="0" fontId="26" fillId="3" borderId="6" xfId="0" applyFont="1" applyFill="1" applyBorder="1" applyAlignment="1">
      <alignment horizontal="center" vertical="center" wrapText="1"/>
    </xf>
    <xf numFmtId="0" fontId="14" fillId="0" borderId="5" xfId="0" applyFont="1" applyFill="1" applyBorder="1" applyAlignment="1">
      <alignment horizontal="center"/>
    </xf>
    <xf numFmtId="0" fontId="10" fillId="0" borderId="5" xfId="0" applyFont="1" applyFill="1" applyBorder="1" applyAlignment="1" applyProtection="1">
      <alignment horizontal="center"/>
      <protection locked="0"/>
    </xf>
    <xf numFmtId="0" fontId="14" fillId="0" borderId="4" xfId="0" applyFont="1" applyBorder="1" applyAlignment="1">
      <alignment horizontal="left" vertical="center" wrapText="1"/>
    </xf>
    <xf numFmtId="0" fontId="14" fillId="0" borderId="3" xfId="0" applyFont="1" applyBorder="1" applyAlignment="1">
      <alignment horizontal="left" vertical="center" wrapText="1"/>
    </xf>
    <xf numFmtId="0" fontId="14" fillId="0" borderId="2" xfId="0" applyFont="1" applyBorder="1" applyAlignment="1">
      <alignment horizontal="left" vertical="center" wrapText="1"/>
    </xf>
    <xf numFmtId="0" fontId="2" fillId="2" borderId="0" xfId="0" applyFont="1" applyFill="1" applyAlignment="1">
      <alignment horizontal="left" vertical="center"/>
    </xf>
    <xf numFmtId="0" fontId="2" fillId="2" borderId="0" xfId="0" applyFont="1" applyFill="1" applyAlignment="1" applyProtection="1">
      <alignment horizontal="left" vertical="center"/>
      <protection locked="0"/>
    </xf>
    <xf numFmtId="0" fontId="2" fillId="0" borderId="4" xfId="0" applyFont="1" applyBorder="1" applyAlignment="1">
      <alignment horizontal="left" vertical="top" wrapText="1"/>
    </xf>
    <xf numFmtId="0" fontId="2" fillId="0" borderId="3" xfId="0" applyFont="1" applyBorder="1" applyAlignment="1">
      <alignment horizontal="left" vertical="top" wrapText="1"/>
    </xf>
    <xf numFmtId="0" fontId="2" fillId="0" borderId="2" xfId="0" applyFont="1" applyBorder="1" applyAlignment="1">
      <alignment horizontal="left" vertical="top" wrapText="1"/>
    </xf>
    <xf numFmtId="0" fontId="2" fillId="0" borderId="5" xfId="0" applyFont="1" applyBorder="1" applyAlignment="1">
      <alignment horizontal="left" vertical="center"/>
    </xf>
    <xf numFmtId="0" fontId="32" fillId="0" borderId="4" xfId="0" applyFont="1" applyBorder="1" applyAlignment="1">
      <alignment horizontal="center" vertical="center" wrapText="1"/>
    </xf>
    <xf numFmtId="0" fontId="32" fillId="0" borderId="3" xfId="0" applyFont="1" applyBorder="1" applyAlignment="1">
      <alignment horizontal="center" vertical="center" wrapText="1"/>
    </xf>
    <xf numFmtId="0" fontId="3" fillId="0" borderId="3" xfId="0" applyFont="1" applyBorder="1" applyAlignment="1">
      <alignment horizontal="center" vertical="center" wrapText="1"/>
    </xf>
    <xf numFmtId="0" fontId="3" fillId="0" borderId="2" xfId="0" applyFont="1" applyBorder="1" applyAlignment="1">
      <alignment horizontal="center" vertical="center" wrapText="1"/>
    </xf>
    <xf numFmtId="0" fontId="11" fillId="0" borderId="1" xfId="0" applyNumberFormat="1" applyFont="1" applyBorder="1" applyAlignment="1">
      <alignment horizontal="center" vertical="center" wrapText="1"/>
    </xf>
    <xf numFmtId="14" fontId="11" fillId="0" borderId="1" xfId="0" applyNumberFormat="1" applyFont="1" applyBorder="1" applyAlignment="1">
      <alignment horizontal="center" vertical="center" wrapText="1"/>
    </xf>
    <xf numFmtId="0" fontId="2" fillId="0" borderId="12" xfId="0" applyFont="1" applyBorder="1" applyAlignment="1">
      <alignment horizontal="center" vertical="center"/>
    </xf>
    <xf numFmtId="0" fontId="2" fillId="0" borderId="11" xfId="0" applyFont="1" applyBorder="1" applyAlignment="1">
      <alignment horizontal="center" vertical="center"/>
    </xf>
    <xf numFmtId="0" fontId="2" fillId="0" borderId="10" xfId="0" applyFont="1" applyBorder="1" applyAlignment="1">
      <alignment horizontal="center" vertical="center"/>
    </xf>
    <xf numFmtId="0" fontId="2" fillId="0" borderId="14" xfId="0" applyFont="1" applyBorder="1" applyAlignment="1">
      <alignment horizontal="center" vertical="center"/>
    </xf>
    <xf numFmtId="0" fontId="2" fillId="0" borderId="0" xfId="0" applyFont="1" applyBorder="1" applyAlignment="1">
      <alignment horizontal="center" vertical="center"/>
    </xf>
    <xf numFmtId="0" fontId="2" fillId="0" borderId="13" xfId="0" applyFont="1" applyBorder="1" applyAlignment="1">
      <alignment horizontal="center" vertical="center"/>
    </xf>
    <xf numFmtId="0" fontId="2" fillId="0" borderId="8" xfId="0" applyFont="1" applyBorder="1" applyAlignment="1">
      <alignment horizontal="center" vertical="center"/>
    </xf>
    <xf numFmtId="0" fontId="2" fillId="0" borderId="5" xfId="0" applyFont="1" applyBorder="1" applyAlignment="1">
      <alignment horizontal="center" vertical="center"/>
    </xf>
    <xf numFmtId="0" fontId="2" fillId="0" borderId="7" xfId="0" applyFont="1" applyBorder="1" applyAlignment="1">
      <alignment horizontal="center" vertical="center"/>
    </xf>
    <xf numFmtId="0" fontId="10" fillId="0" borderId="4" xfId="0" applyFont="1" applyBorder="1" applyAlignment="1">
      <alignment horizontal="center" vertical="center"/>
    </xf>
    <xf numFmtId="0" fontId="10" fillId="0" borderId="3" xfId="0" applyFont="1" applyBorder="1" applyAlignment="1">
      <alignment horizontal="center" vertical="center"/>
    </xf>
    <xf numFmtId="0" fontId="10" fillId="0" borderId="2" xfId="0" applyFont="1" applyBorder="1" applyAlignment="1">
      <alignment horizontal="center" vertical="center"/>
    </xf>
    <xf numFmtId="0" fontId="4" fillId="3" borderId="1" xfId="0" applyFont="1" applyFill="1" applyBorder="1" applyAlignment="1">
      <alignment horizontal="center" vertical="center" wrapText="1"/>
    </xf>
  </cellXfs>
  <cellStyles count="3">
    <cellStyle name="Hipervínculo" xfId="2" builtinId="8"/>
    <cellStyle name="Moneda [0]" xfId="1" builtinId="7"/>
    <cellStyle name="Normal" xfId="0" builtinId="0"/>
  </cellStyles>
  <dxfs count="0"/>
  <tableStyles count="0" defaultTableStyle="TableStyleMedium2" defaultPivotStyle="PivotStyleLight16"/>
  <colors>
    <mruColors>
      <color rgb="FFEAEAE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oneCellAnchor>
    <xdr:from>
      <xdr:col>1</xdr:col>
      <xdr:colOff>28575</xdr:colOff>
      <xdr:row>0</xdr:row>
      <xdr:rowOff>171450</xdr:rowOff>
    </xdr:from>
    <xdr:ext cx="1304925" cy="641350"/>
    <xdr:pic>
      <xdr:nvPicPr>
        <xdr:cNvPr id="2" name="1 Imagen" descr="Resultado de imagen para servicio geologico colombian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7738" t="31303" r="13391" b="34348"/>
        <a:stretch>
          <a:fillRect/>
        </a:stretch>
      </xdr:blipFill>
      <xdr:spPr bwMode="auto">
        <a:xfrm>
          <a:off x="866775" y="171450"/>
          <a:ext cx="1304925" cy="641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2.xml><?xml version="1.0" encoding="utf-8"?>
<xdr:wsDr xmlns:xdr="http://schemas.openxmlformats.org/drawingml/2006/spreadsheetDrawing" xmlns:a="http://schemas.openxmlformats.org/drawingml/2006/main">
  <xdr:oneCellAnchor>
    <xdr:from>
      <xdr:col>1</xdr:col>
      <xdr:colOff>28575</xdr:colOff>
      <xdr:row>0</xdr:row>
      <xdr:rowOff>171450</xdr:rowOff>
    </xdr:from>
    <xdr:ext cx="1304925" cy="641350"/>
    <xdr:pic>
      <xdr:nvPicPr>
        <xdr:cNvPr id="2" name="1 Imagen" descr="Resultado de imagen para servicio geologico colombian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7738" t="31303" r="13391" b="34348"/>
        <a:stretch>
          <a:fillRect/>
        </a:stretch>
      </xdr:blipFill>
      <xdr:spPr bwMode="auto">
        <a:xfrm>
          <a:off x="219075" y="171450"/>
          <a:ext cx="1304925" cy="641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3.xml><?xml version="1.0" encoding="utf-8"?>
<xdr:wsDr xmlns:xdr="http://schemas.openxmlformats.org/drawingml/2006/spreadsheetDrawing" xmlns:a="http://schemas.openxmlformats.org/drawingml/2006/main">
  <xdr:oneCellAnchor>
    <xdr:from>
      <xdr:col>1</xdr:col>
      <xdr:colOff>28575</xdr:colOff>
      <xdr:row>0</xdr:row>
      <xdr:rowOff>171450</xdr:rowOff>
    </xdr:from>
    <xdr:ext cx="1304925" cy="641350"/>
    <xdr:pic>
      <xdr:nvPicPr>
        <xdr:cNvPr id="2" name="1 Imagen" descr="Resultado de imagen para servicio geologico colombian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7738" t="31303" r="13391" b="34348"/>
        <a:stretch>
          <a:fillRect/>
        </a:stretch>
      </xdr:blipFill>
      <xdr:spPr bwMode="auto">
        <a:xfrm>
          <a:off x="219075" y="171450"/>
          <a:ext cx="1304925" cy="641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mailto:sgc_plantagamma@sgc.gov.co"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3"/>
  <sheetViews>
    <sheetView showGridLines="0" tabSelected="1" view="pageBreakPreview" zoomScale="120" zoomScaleNormal="120" zoomScaleSheetLayoutView="120" workbookViewId="0">
      <selection activeCell="D1" sqref="D1:J3"/>
    </sheetView>
  </sheetViews>
  <sheetFormatPr baseColWidth="10" defaultRowHeight="15" x14ac:dyDescent="0.25"/>
  <cols>
    <col min="1" max="1" width="2.375" customWidth="1"/>
    <col min="2" max="4" width="10" customWidth="1"/>
    <col min="5" max="5" width="12.375" customWidth="1"/>
    <col min="6" max="6" width="15" customWidth="1"/>
    <col min="7" max="9" width="10" customWidth="1"/>
    <col min="10" max="12" width="7.375" customWidth="1"/>
    <col min="13" max="13" width="13.75" customWidth="1"/>
  </cols>
  <sheetData>
    <row r="1" spans="1:13" ht="24" customHeight="1" x14ac:dyDescent="0.25">
      <c r="A1" s="108"/>
      <c r="B1" s="108"/>
      <c r="C1" s="108"/>
      <c r="D1" s="99" t="s">
        <v>48</v>
      </c>
      <c r="E1" s="100"/>
      <c r="F1" s="100"/>
      <c r="G1" s="100"/>
      <c r="H1" s="100"/>
      <c r="I1" s="100"/>
      <c r="J1" s="101"/>
      <c r="K1" s="94" t="s">
        <v>47</v>
      </c>
      <c r="L1" s="94"/>
      <c r="M1" s="94"/>
    </row>
    <row r="2" spans="1:13" ht="24" customHeight="1" x14ac:dyDescent="0.25">
      <c r="A2" s="108"/>
      <c r="B2" s="108"/>
      <c r="C2" s="108"/>
      <c r="D2" s="102"/>
      <c r="E2" s="103"/>
      <c r="F2" s="103"/>
      <c r="G2" s="103"/>
      <c r="H2" s="103"/>
      <c r="I2" s="103"/>
      <c r="J2" s="104"/>
      <c r="K2" s="94" t="s">
        <v>110</v>
      </c>
      <c r="L2" s="94"/>
      <c r="M2" s="94"/>
    </row>
    <row r="3" spans="1:13" ht="24" customHeight="1" x14ac:dyDescent="0.25">
      <c r="A3" s="108"/>
      <c r="B3" s="108"/>
      <c r="C3" s="108"/>
      <c r="D3" s="105"/>
      <c r="E3" s="106"/>
      <c r="F3" s="106"/>
      <c r="G3" s="106"/>
      <c r="H3" s="106"/>
      <c r="I3" s="106"/>
      <c r="J3" s="107"/>
      <c r="K3" s="95">
        <v>43205</v>
      </c>
      <c r="L3" s="94"/>
      <c r="M3" s="94"/>
    </row>
    <row r="4" spans="1:13" x14ac:dyDescent="0.25">
      <c r="B4" s="25"/>
      <c r="C4" s="25"/>
      <c r="D4" s="25"/>
      <c r="E4" s="25"/>
      <c r="F4" s="25"/>
      <c r="G4" s="25"/>
      <c r="H4" s="25"/>
      <c r="I4" s="25"/>
      <c r="J4" s="25"/>
      <c r="K4" s="25"/>
      <c r="L4" s="25"/>
      <c r="M4" s="25"/>
    </row>
    <row r="5" spans="1:13" ht="108.75" customHeight="1" x14ac:dyDescent="0.25">
      <c r="B5" s="96" t="s">
        <v>111</v>
      </c>
      <c r="C5" s="97"/>
      <c r="D5" s="97"/>
      <c r="E5" s="97"/>
      <c r="F5" s="97"/>
      <c r="G5" s="97"/>
      <c r="H5" s="97"/>
      <c r="I5" s="97"/>
      <c r="J5" s="97"/>
      <c r="K5" s="97"/>
      <c r="L5" s="97"/>
      <c r="M5" s="98"/>
    </row>
    <row r="6" spans="1:13" x14ac:dyDescent="0.25">
      <c r="B6" s="24"/>
      <c r="C6" s="24"/>
      <c r="D6" s="24"/>
      <c r="E6" s="24"/>
      <c r="F6" s="24"/>
      <c r="G6" s="24"/>
      <c r="H6" s="24"/>
      <c r="I6" s="24"/>
      <c r="J6" s="24"/>
      <c r="K6" s="24"/>
      <c r="L6" s="24"/>
      <c r="M6" s="24"/>
    </row>
    <row r="7" spans="1:13" ht="22.5" customHeight="1" x14ac:dyDescent="0.25">
      <c r="B7" s="109" t="s">
        <v>44</v>
      </c>
      <c r="C7" s="109"/>
      <c r="D7" s="115"/>
      <c r="E7" s="116"/>
      <c r="F7" s="20"/>
      <c r="G7" s="21"/>
      <c r="H7" s="20"/>
      <c r="I7" s="78"/>
      <c r="J7" s="78"/>
      <c r="K7" s="78"/>
      <c r="L7" s="79"/>
      <c r="M7" s="80"/>
    </row>
    <row r="8" spans="1:13" s="1" customFormat="1" ht="3.75" customHeight="1" x14ac:dyDescent="0.25">
      <c r="B8" s="23"/>
      <c r="C8" s="23"/>
      <c r="D8" s="21"/>
      <c r="E8" s="21"/>
      <c r="F8" s="20"/>
      <c r="G8" s="23"/>
      <c r="H8" s="20"/>
      <c r="I8" s="23"/>
      <c r="J8" s="23"/>
      <c r="K8" s="23"/>
      <c r="L8" s="22"/>
      <c r="M8" s="21"/>
    </row>
    <row r="9" spans="1:13" ht="22.5" customHeight="1" x14ac:dyDescent="0.25">
      <c r="B9" s="109" t="s">
        <v>99</v>
      </c>
      <c r="C9" s="109"/>
      <c r="D9" s="110"/>
      <c r="E9" s="111"/>
      <c r="F9" s="20"/>
      <c r="G9" s="46"/>
      <c r="H9" s="20"/>
      <c r="I9" s="109"/>
      <c r="J9" s="109"/>
      <c r="K9" s="109"/>
      <c r="L9" s="112"/>
      <c r="M9" s="113"/>
    </row>
    <row r="10" spans="1:13" x14ac:dyDescent="0.25">
      <c r="B10" s="20"/>
      <c r="C10" s="20"/>
      <c r="D10" s="20"/>
      <c r="E10" s="20"/>
      <c r="F10" s="20"/>
      <c r="G10" s="20"/>
      <c r="H10" s="20"/>
      <c r="I10" s="20"/>
      <c r="J10" s="20"/>
      <c r="K10" s="20"/>
      <c r="L10" s="20"/>
      <c r="M10" s="20"/>
    </row>
    <row r="11" spans="1:13" x14ac:dyDescent="0.25">
      <c r="B11" s="114" t="s">
        <v>42</v>
      </c>
      <c r="C11" s="114"/>
      <c r="D11" s="114"/>
      <c r="E11" s="114"/>
      <c r="F11" s="114"/>
      <c r="G11" s="114"/>
      <c r="H11" s="114"/>
      <c r="I11" s="114"/>
      <c r="J11" s="114"/>
      <c r="K11" s="114"/>
      <c r="L11" s="114"/>
      <c r="M11" s="114"/>
    </row>
    <row r="12" spans="1:13" ht="3.75" customHeight="1" x14ac:dyDescent="0.25">
      <c r="B12" s="4"/>
      <c r="C12" s="4"/>
      <c r="D12" s="4"/>
      <c r="E12" s="4"/>
      <c r="F12" s="4"/>
      <c r="G12" s="4"/>
      <c r="H12" s="4"/>
      <c r="I12" s="4"/>
      <c r="J12" s="4"/>
      <c r="K12" s="4"/>
      <c r="L12" s="4"/>
      <c r="M12" s="4"/>
    </row>
    <row r="13" spans="1:13" x14ac:dyDescent="0.25">
      <c r="B13" s="88" t="s">
        <v>41</v>
      </c>
      <c r="C13" s="88"/>
      <c r="D13" s="89"/>
      <c r="E13" s="89"/>
      <c r="F13" s="89"/>
      <c r="G13" s="89"/>
      <c r="H13" s="89"/>
      <c r="I13" s="89"/>
      <c r="J13" s="89"/>
      <c r="K13" s="89"/>
      <c r="L13" s="89"/>
      <c r="M13" s="89"/>
    </row>
    <row r="14" spans="1:13" s="15" customFormat="1" ht="3.75" customHeight="1" x14ac:dyDescent="0.25">
      <c r="B14" s="19"/>
      <c r="C14" s="19"/>
      <c r="D14" s="18"/>
      <c r="E14" s="18"/>
      <c r="F14" s="18"/>
      <c r="G14" s="17"/>
      <c r="H14" s="18"/>
      <c r="I14" s="17"/>
      <c r="J14" s="17"/>
      <c r="K14" s="17"/>
      <c r="L14" s="17"/>
      <c r="M14" s="17"/>
    </row>
    <row r="15" spans="1:13" x14ac:dyDescent="0.25">
      <c r="B15" s="88" t="s">
        <v>40</v>
      </c>
      <c r="C15" s="88"/>
      <c r="D15" s="89"/>
      <c r="E15" s="89"/>
      <c r="F15" s="89"/>
      <c r="G15" s="89"/>
      <c r="H15" s="89"/>
      <c r="I15" s="4" t="s">
        <v>39</v>
      </c>
      <c r="J15" s="118"/>
      <c r="K15" s="118"/>
      <c r="L15" s="4" t="s">
        <v>38</v>
      </c>
      <c r="M15" s="57"/>
    </row>
    <row r="16" spans="1:13" s="15" customFormat="1" ht="3.75" customHeight="1" x14ac:dyDescent="0.25">
      <c r="B16" s="19"/>
      <c r="C16" s="19"/>
      <c r="D16" s="18"/>
      <c r="E16" s="18"/>
      <c r="F16" s="18"/>
      <c r="G16" s="17"/>
      <c r="H16" s="18"/>
      <c r="I16" s="17"/>
      <c r="J16" s="17"/>
      <c r="K16" s="17"/>
      <c r="L16" s="17"/>
      <c r="M16" s="17"/>
    </row>
    <row r="17" spans="1:15" x14ac:dyDescent="0.25">
      <c r="B17" s="88" t="s">
        <v>37</v>
      </c>
      <c r="C17" s="88"/>
      <c r="D17" s="89"/>
      <c r="E17" s="89"/>
      <c r="F17" s="89"/>
      <c r="G17" s="89"/>
      <c r="H17" s="89"/>
      <c r="I17" s="4" t="s">
        <v>36</v>
      </c>
      <c r="J17" s="118"/>
      <c r="K17" s="118"/>
      <c r="L17" s="118"/>
      <c r="M17" s="118"/>
    </row>
    <row r="18" spans="1:15" s="15" customFormat="1" ht="3.75" customHeight="1" x14ac:dyDescent="0.25">
      <c r="B18" s="19"/>
      <c r="C18" s="19"/>
      <c r="D18" s="18"/>
      <c r="E18" s="18"/>
      <c r="F18" s="18"/>
      <c r="G18" s="17"/>
      <c r="H18" s="18"/>
      <c r="I18" s="17"/>
      <c r="J18" s="16"/>
      <c r="K18" s="16"/>
      <c r="L18" s="16"/>
      <c r="M18" s="16"/>
    </row>
    <row r="19" spans="1:15" x14ac:dyDescent="0.25">
      <c r="B19" s="88" t="s">
        <v>35</v>
      </c>
      <c r="C19" s="88"/>
      <c r="D19" s="89"/>
      <c r="E19" s="89"/>
      <c r="F19" s="89"/>
      <c r="G19" s="89"/>
      <c r="H19" s="89"/>
      <c r="I19" s="4" t="s">
        <v>34</v>
      </c>
      <c r="J19" s="118"/>
      <c r="K19" s="118"/>
      <c r="L19" s="118"/>
      <c r="M19" s="118"/>
    </row>
    <row r="20" spans="1:15" s="15" customFormat="1" ht="3.75" customHeight="1" x14ac:dyDescent="0.25">
      <c r="B20" s="19"/>
      <c r="C20" s="19"/>
      <c r="D20" s="18"/>
      <c r="E20" s="18"/>
      <c r="F20" s="18"/>
      <c r="G20" s="17"/>
      <c r="H20" s="18"/>
      <c r="I20" s="17"/>
      <c r="J20" s="16"/>
      <c r="K20" s="16"/>
      <c r="L20" s="16"/>
      <c r="M20" s="16"/>
    </row>
    <row r="21" spans="1:15" x14ac:dyDescent="0.25">
      <c r="B21" s="88" t="s">
        <v>33</v>
      </c>
      <c r="C21" s="88"/>
      <c r="D21" s="89"/>
      <c r="E21" s="89"/>
      <c r="F21" s="89"/>
      <c r="G21" s="89"/>
      <c r="H21" s="89"/>
      <c r="I21" s="71"/>
      <c r="J21" s="71"/>
      <c r="K21" s="72"/>
      <c r="L21" s="72"/>
      <c r="M21" s="72"/>
    </row>
    <row r="22" spans="1:15" ht="3.75" customHeight="1" x14ac:dyDescent="0.25">
      <c r="B22" s="4"/>
      <c r="C22" s="4"/>
      <c r="D22" s="4"/>
      <c r="E22" s="4"/>
      <c r="F22" s="4"/>
      <c r="G22" s="4"/>
      <c r="H22" s="4"/>
      <c r="I22" s="4"/>
      <c r="J22" s="4"/>
      <c r="K22" s="4"/>
      <c r="L22" s="4"/>
      <c r="M22" s="4"/>
    </row>
    <row r="23" spans="1:15" x14ac:dyDescent="0.25">
      <c r="B23" s="4"/>
      <c r="C23" s="4"/>
      <c r="D23" s="4"/>
      <c r="E23" s="4"/>
      <c r="F23" s="4"/>
      <c r="G23" s="4"/>
      <c r="H23" s="4"/>
      <c r="I23" s="4"/>
      <c r="J23" s="4"/>
      <c r="K23" s="4"/>
      <c r="L23" s="4"/>
      <c r="M23" s="4"/>
    </row>
    <row r="24" spans="1:15" x14ac:dyDescent="0.25">
      <c r="B24" s="114" t="s">
        <v>32</v>
      </c>
      <c r="C24" s="114"/>
      <c r="D24" s="114"/>
      <c r="E24" s="114"/>
      <c r="F24" s="114"/>
      <c r="G24" s="114"/>
      <c r="H24" s="114"/>
      <c r="I24" s="114"/>
      <c r="J24" s="114"/>
      <c r="K24" s="114"/>
      <c r="L24" s="114"/>
      <c r="M24" s="114"/>
    </row>
    <row r="25" spans="1:15" ht="7.5" customHeight="1" x14ac:dyDescent="0.25">
      <c r="B25" s="13"/>
      <c r="C25" s="13"/>
      <c r="D25" s="13"/>
      <c r="E25" s="13"/>
      <c r="F25" s="13"/>
      <c r="G25" s="13"/>
      <c r="H25" s="13"/>
      <c r="I25" s="13"/>
      <c r="J25" s="13"/>
      <c r="K25" s="13"/>
      <c r="L25" s="13"/>
      <c r="M25" s="13"/>
    </row>
    <row r="26" spans="1:15" ht="30" customHeight="1" x14ac:dyDescent="0.25">
      <c r="B26" s="117" t="s">
        <v>31</v>
      </c>
      <c r="C26" s="117"/>
      <c r="D26" s="117"/>
      <c r="E26" s="117"/>
      <c r="F26" s="117"/>
      <c r="G26" s="117"/>
      <c r="H26" s="117"/>
      <c r="I26" s="117"/>
      <c r="J26" s="117"/>
      <c r="K26" s="117"/>
      <c r="L26" s="117"/>
      <c r="M26" s="117"/>
    </row>
    <row r="27" spans="1:15" ht="7.5" customHeight="1" x14ac:dyDescent="0.25">
      <c r="B27" s="12" t="s">
        <v>30</v>
      </c>
      <c r="C27" s="12" t="s">
        <v>29</v>
      </c>
      <c r="D27" s="12" t="s">
        <v>28</v>
      </c>
      <c r="E27" s="12" t="s">
        <v>27</v>
      </c>
      <c r="F27" s="12" t="s">
        <v>71</v>
      </c>
      <c r="G27" s="12" t="s">
        <v>25</v>
      </c>
      <c r="H27" s="12" t="s">
        <v>114</v>
      </c>
      <c r="I27" s="12" t="s">
        <v>11</v>
      </c>
      <c r="J27" s="12"/>
      <c r="K27" s="12"/>
      <c r="L27" s="12"/>
      <c r="M27" s="12"/>
    </row>
    <row r="28" spans="1:15" ht="30" customHeight="1" x14ac:dyDescent="0.25">
      <c r="B28" s="119" t="s">
        <v>23</v>
      </c>
      <c r="C28" s="120"/>
      <c r="D28" s="120"/>
      <c r="E28" s="121"/>
      <c r="F28" s="86" t="s">
        <v>4</v>
      </c>
      <c r="G28" s="10" t="s">
        <v>22</v>
      </c>
      <c r="H28" s="10" t="s">
        <v>21</v>
      </c>
      <c r="I28" s="11" t="s">
        <v>20</v>
      </c>
      <c r="J28" s="125" t="s">
        <v>19</v>
      </c>
      <c r="K28" s="126"/>
      <c r="L28" s="127"/>
      <c r="M28" s="86" t="s">
        <v>18</v>
      </c>
    </row>
    <row r="29" spans="1:15" ht="30" customHeight="1" x14ac:dyDescent="0.25">
      <c r="B29" s="122"/>
      <c r="C29" s="123"/>
      <c r="D29" s="123"/>
      <c r="E29" s="124"/>
      <c r="F29" s="87"/>
      <c r="G29" s="10" t="s">
        <v>17</v>
      </c>
      <c r="H29" s="10" t="s">
        <v>16</v>
      </c>
      <c r="I29" s="10" t="s">
        <v>15</v>
      </c>
      <c r="J29" s="10" t="s">
        <v>14</v>
      </c>
      <c r="K29" s="10" t="s">
        <v>13</v>
      </c>
      <c r="L29" s="10" t="s">
        <v>12</v>
      </c>
      <c r="M29" s="87"/>
    </row>
    <row r="30" spans="1:15" ht="15" customHeight="1" x14ac:dyDescent="0.25">
      <c r="A30" s="9">
        <v>1</v>
      </c>
      <c r="B30" s="91" t="s">
        <v>10</v>
      </c>
      <c r="C30" s="92"/>
      <c r="D30" s="92"/>
      <c r="E30" s="93"/>
      <c r="F30" s="58" t="s">
        <v>11</v>
      </c>
      <c r="G30" s="58"/>
      <c r="H30" s="58"/>
      <c r="I30" s="58"/>
      <c r="J30" s="58"/>
      <c r="K30" s="58"/>
      <c r="L30" s="58"/>
      <c r="M30" s="58"/>
      <c r="N30" s="42" t="str">
        <f>IF(B30="-"," ",G30*1000/(J30*K30*L30))</f>
        <v xml:space="preserve"> </v>
      </c>
      <c r="O30" s="43" t="str">
        <f>IF(B30="-"," ",J30*K30*L30/1000000)</f>
        <v xml:space="preserve"> </v>
      </c>
    </row>
    <row r="31" spans="1:15" ht="15" customHeight="1" x14ac:dyDescent="0.25">
      <c r="A31" s="9">
        <v>2</v>
      </c>
      <c r="B31" s="91" t="s">
        <v>10</v>
      </c>
      <c r="C31" s="92"/>
      <c r="D31" s="92"/>
      <c r="E31" s="93"/>
      <c r="F31" s="58" t="s">
        <v>11</v>
      </c>
      <c r="G31" s="58"/>
      <c r="H31" s="58"/>
      <c r="I31" s="58"/>
      <c r="J31" s="58"/>
      <c r="K31" s="58"/>
      <c r="L31" s="58"/>
      <c r="M31" s="58"/>
      <c r="N31" s="42" t="str">
        <f t="shared" ref="N31:N36" si="0">IF(B31="-"," ",G31*1000/(J31*K31*L31))</f>
        <v xml:space="preserve"> </v>
      </c>
      <c r="O31" s="43" t="str">
        <f t="shared" ref="O31:O36" si="1">IF(B31="-"," ",J31*K31*L31/1000000)</f>
        <v xml:space="preserve"> </v>
      </c>
    </row>
    <row r="32" spans="1:15" ht="15" customHeight="1" x14ac:dyDescent="0.25">
      <c r="A32" s="9">
        <v>3</v>
      </c>
      <c r="B32" s="91" t="s">
        <v>10</v>
      </c>
      <c r="C32" s="92"/>
      <c r="D32" s="92"/>
      <c r="E32" s="93"/>
      <c r="F32" s="58" t="s">
        <v>11</v>
      </c>
      <c r="G32" s="58"/>
      <c r="H32" s="58"/>
      <c r="I32" s="58"/>
      <c r="J32" s="58"/>
      <c r="K32" s="58"/>
      <c r="L32" s="58"/>
      <c r="M32" s="58"/>
      <c r="N32" s="42" t="str">
        <f t="shared" si="0"/>
        <v xml:space="preserve"> </v>
      </c>
      <c r="O32" s="43" t="str">
        <f t="shared" si="1"/>
        <v xml:space="preserve"> </v>
      </c>
    </row>
    <row r="33" spans="1:15" ht="15" customHeight="1" x14ac:dyDescent="0.25">
      <c r="A33" s="9">
        <v>4</v>
      </c>
      <c r="B33" s="91" t="s">
        <v>10</v>
      </c>
      <c r="C33" s="92"/>
      <c r="D33" s="92"/>
      <c r="E33" s="93"/>
      <c r="F33" s="58" t="s">
        <v>11</v>
      </c>
      <c r="G33" s="58"/>
      <c r="H33" s="58"/>
      <c r="I33" s="58"/>
      <c r="J33" s="58"/>
      <c r="K33" s="58"/>
      <c r="L33" s="58"/>
      <c r="M33" s="58"/>
      <c r="N33" s="42" t="str">
        <f t="shared" si="0"/>
        <v xml:space="preserve"> </v>
      </c>
      <c r="O33" s="43" t="str">
        <f t="shared" si="1"/>
        <v xml:space="preserve"> </v>
      </c>
    </row>
    <row r="34" spans="1:15" ht="15" customHeight="1" x14ac:dyDescent="0.25">
      <c r="A34" s="9">
        <v>5</v>
      </c>
      <c r="B34" s="91" t="s">
        <v>10</v>
      </c>
      <c r="C34" s="92"/>
      <c r="D34" s="92"/>
      <c r="E34" s="93"/>
      <c r="F34" s="58" t="s">
        <v>11</v>
      </c>
      <c r="G34" s="58"/>
      <c r="H34" s="58"/>
      <c r="I34" s="58"/>
      <c r="J34" s="58"/>
      <c r="K34" s="58"/>
      <c r="L34" s="58"/>
      <c r="M34" s="58"/>
      <c r="N34" s="42" t="str">
        <f t="shared" si="0"/>
        <v xml:space="preserve"> </v>
      </c>
      <c r="O34" s="43" t="str">
        <f t="shared" si="1"/>
        <v xml:space="preserve"> </v>
      </c>
    </row>
    <row r="35" spans="1:15" ht="15" customHeight="1" x14ac:dyDescent="0.25">
      <c r="A35" s="9">
        <v>6</v>
      </c>
      <c r="B35" s="91" t="s">
        <v>10</v>
      </c>
      <c r="C35" s="92"/>
      <c r="D35" s="92"/>
      <c r="E35" s="93"/>
      <c r="F35" s="58" t="s">
        <v>11</v>
      </c>
      <c r="G35" s="58"/>
      <c r="H35" s="58"/>
      <c r="I35" s="58"/>
      <c r="J35" s="58"/>
      <c r="K35" s="58"/>
      <c r="L35" s="58"/>
      <c r="M35" s="58"/>
      <c r="N35" s="42" t="str">
        <f t="shared" si="0"/>
        <v xml:space="preserve"> </v>
      </c>
      <c r="O35" s="43" t="str">
        <f t="shared" si="1"/>
        <v xml:space="preserve"> </v>
      </c>
    </row>
    <row r="36" spans="1:15" ht="3.75" customHeight="1" x14ac:dyDescent="0.25">
      <c r="B36" s="4"/>
      <c r="C36" s="4"/>
      <c r="D36" s="4"/>
      <c r="E36" s="4"/>
      <c r="F36" s="4"/>
      <c r="G36" s="4"/>
      <c r="H36" s="4"/>
      <c r="I36" s="4"/>
      <c r="J36" s="4"/>
      <c r="K36" s="4"/>
      <c r="L36" s="4"/>
      <c r="M36" s="4"/>
      <c r="N36" s="42" t="e">
        <f t="shared" si="0"/>
        <v>#DIV/0!</v>
      </c>
      <c r="O36" s="43">
        <f t="shared" si="1"/>
        <v>0</v>
      </c>
    </row>
    <row r="37" spans="1:15" ht="30" customHeight="1" x14ac:dyDescent="0.25">
      <c r="B37" s="82"/>
      <c r="D37" s="7"/>
      <c r="E37" s="81" t="s">
        <v>112</v>
      </c>
      <c r="F37" s="128"/>
      <c r="G37" s="129"/>
      <c r="H37" s="129"/>
      <c r="I37" s="129"/>
      <c r="J37" s="129"/>
      <c r="K37" s="129"/>
      <c r="L37" s="130"/>
      <c r="M37" s="4"/>
      <c r="N37" s="43"/>
      <c r="O37" s="43"/>
    </row>
    <row r="38" spans="1:15" ht="15" customHeight="1" x14ac:dyDescent="0.25">
      <c r="B38" s="6"/>
      <c r="C38" s="6"/>
      <c r="D38" s="5"/>
      <c r="E38" s="4"/>
      <c r="F38" s="4"/>
      <c r="G38" s="4"/>
      <c r="H38" s="4"/>
      <c r="I38" s="4"/>
      <c r="J38" s="4"/>
      <c r="K38" s="4"/>
      <c r="L38" s="4"/>
      <c r="M38" s="4"/>
    </row>
    <row r="39" spans="1:15" ht="15" customHeight="1" x14ac:dyDescent="0.25">
      <c r="B39" s="114" t="s">
        <v>8</v>
      </c>
      <c r="C39" s="114"/>
      <c r="D39" s="114"/>
      <c r="E39" s="114"/>
      <c r="F39" s="114"/>
      <c r="G39" s="114"/>
      <c r="H39" s="114"/>
      <c r="I39" s="114"/>
      <c r="J39" s="114"/>
      <c r="K39" s="114"/>
      <c r="L39" s="114"/>
      <c r="M39" s="114"/>
    </row>
    <row r="40" spans="1:15" ht="15" customHeight="1" x14ac:dyDescent="0.25">
      <c r="B40" s="4"/>
      <c r="C40" s="4"/>
      <c r="D40" s="4"/>
      <c r="E40" s="4"/>
      <c r="F40" s="4"/>
      <c r="G40" s="4"/>
      <c r="H40" s="4"/>
      <c r="I40" s="4"/>
      <c r="J40" s="4"/>
      <c r="K40" s="4"/>
      <c r="L40" s="4"/>
      <c r="M40" s="4"/>
    </row>
    <row r="41" spans="1:15" ht="30" customHeight="1" x14ac:dyDescent="0.25">
      <c r="B41" s="117" t="s">
        <v>7</v>
      </c>
      <c r="C41" s="117"/>
      <c r="D41" s="117"/>
      <c r="E41" s="117"/>
      <c r="F41" s="117"/>
      <c r="G41" s="117"/>
      <c r="H41" s="117"/>
      <c r="I41" s="117"/>
      <c r="J41" s="117"/>
      <c r="K41" s="117"/>
      <c r="L41" s="117"/>
      <c r="M41" s="117"/>
    </row>
    <row r="42" spans="1:15" ht="3.75" customHeight="1" x14ac:dyDescent="0.25">
      <c r="B42" s="3"/>
      <c r="C42" s="3"/>
      <c r="D42" s="3"/>
      <c r="E42" s="3"/>
      <c r="F42" s="3"/>
      <c r="G42" s="3"/>
      <c r="H42" s="3"/>
      <c r="I42" s="3"/>
      <c r="J42" s="3"/>
      <c r="K42" s="3"/>
      <c r="L42" s="3"/>
      <c r="M42" s="3"/>
    </row>
    <row r="43" spans="1:15" ht="30" customHeight="1" x14ac:dyDescent="0.25">
      <c r="B43" s="117" t="s">
        <v>6</v>
      </c>
      <c r="C43" s="117"/>
      <c r="D43" s="117"/>
      <c r="E43" s="117"/>
      <c r="F43" s="117"/>
      <c r="G43" s="117"/>
      <c r="H43" s="117"/>
      <c r="I43" s="117"/>
      <c r="J43" s="117"/>
      <c r="K43" s="117"/>
      <c r="L43" s="117"/>
      <c r="M43" s="117"/>
    </row>
    <row r="44" spans="1:15" ht="3.75" customHeight="1" x14ac:dyDescent="0.25">
      <c r="B44" s="3"/>
      <c r="C44" s="3"/>
      <c r="D44" s="3"/>
      <c r="E44" s="3"/>
      <c r="F44" s="3"/>
      <c r="G44" s="3"/>
      <c r="H44" s="3"/>
      <c r="I44" s="3"/>
      <c r="J44" s="3"/>
      <c r="K44" s="3"/>
      <c r="L44" s="3"/>
      <c r="M44" s="3"/>
    </row>
    <row r="45" spans="1:15" ht="30" customHeight="1" x14ac:dyDescent="0.25">
      <c r="B45" s="1"/>
      <c r="C45" s="131" t="s">
        <v>72</v>
      </c>
      <c r="D45" s="132"/>
      <c r="E45" s="132"/>
      <c r="F45" s="133"/>
      <c r="G45" s="134">
        <f>LIQUIDACIÓN!K30</f>
        <v>0</v>
      </c>
      <c r="H45" s="135"/>
      <c r="I45" s="136"/>
      <c r="J45" s="56"/>
      <c r="K45" s="56"/>
      <c r="L45" s="2"/>
      <c r="M45" s="2"/>
    </row>
    <row r="47" spans="1:15" ht="52.5" customHeight="1" x14ac:dyDescent="0.25">
      <c r="B47" s="117" t="s">
        <v>109</v>
      </c>
      <c r="C47" s="117"/>
      <c r="D47" s="117"/>
      <c r="E47" s="117"/>
      <c r="F47" s="117"/>
      <c r="G47" s="117"/>
      <c r="H47" s="117"/>
      <c r="I47" s="117"/>
      <c r="J47" s="117"/>
      <c r="K47" s="117"/>
      <c r="L47" s="117"/>
      <c r="M47" s="117"/>
    </row>
    <row r="48" spans="1:15" ht="22.5" customHeight="1" x14ac:dyDescent="0.25">
      <c r="D48" s="138" t="s">
        <v>5</v>
      </c>
      <c r="E48" s="138"/>
      <c r="F48" s="138" t="s">
        <v>4</v>
      </c>
      <c r="G48" s="138"/>
      <c r="H48" s="138"/>
      <c r="I48" s="138"/>
      <c r="J48" s="138"/>
      <c r="K48" s="1"/>
      <c r="L48" s="1"/>
    </row>
    <row r="49" spans="4:12" ht="22.5" customHeight="1" x14ac:dyDescent="0.25">
      <c r="D49" s="137" t="s">
        <v>3</v>
      </c>
      <c r="E49" s="137"/>
      <c r="F49" s="90" t="s">
        <v>115</v>
      </c>
      <c r="G49" s="90"/>
      <c r="H49" s="90"/>
      <c r="I49" s="90"/>
      <c r="J49" s="90"/>
      <c r="K49" s="1"/>
      <c r="L49" s="1"/>
    </row>
    <row r="50" spans="4:12" ht="22.5" customHeight="1" x14ac:dyDescent="0.25">
      <c r="D50" s="137" t="s">
        <v>2</v>
      </c>
      <c r="E50" s="137"/>
      <c r="F50" s="90" t="s">
        <v>116</v>
      </c>
      <c r="G50" s="90"/>
      <c r="H50" s="90"/>
      <c r="I50" s="90"/>
      <c r="J50" s="90"/>
      <c r="K50" s="1"/>
      <c r="L50" s="1"/>
    </row>
    <row r="51" spans="4:12" ht="22.5" customHeight="1" x14ac:dyDescent="0.25">
      <c r="D51" s="137" t="s">
        <v>1</v>
      </c>
      <c r="E51" s="137"/>
      <c r="F51" s="90" t="s">
        <v>117</v>
      </c>
      <c r="G51" s="90"/>
      <c r="H51" s="90"/>
      <c r="I51" s="90"/>
      <c r="J51" s="90"/>
      <c r="K51" s="1"/>
      <c r="L51" s="1"/>
    </row>
    <row r="52" spans="4:12" ht="22.5" customHeight="1" x14ac:dyDescent="0.25">
      <c r="D52" s="137" t="s">
        <v>0</v>
      </c>
      <c r="E52" s="137"/>
      <c r="F52" s="90" t="s">
        <v>118</v>
      </c>
      <c r="G52" s="90"/>
      <c r="H52" s="90"/>
      <c r="I52" s="90"/>
      <c r="J52" s="90"/>
      <c r="K52" s="1"/>
      <c r="L52" s="1"/>
    </row>
    <row r="53" spans="4:12" ht="22.5" customHeight="1" x14ac:dyDescent="0.25">
      <c r="D53" s="137" t="s">
        <v>113</v>
      </c>
      <c r="E53" s="137"/>
      <c r="F53" s="90" t="s">
        <v>119</v>
      </c>
      <c r="G53" s="90"/>
      <c r="H53" s="90"/>
      <c r="I53" s="90"/>
      <c r="J53" s="90"/>
      <c r="K53" s="1"/>
      <c r="L53" s="1"/>
    </row>
  </sheetData>
  <sheetProtection algorithmName="SHA-512" hashValue="tLg8py/G2Uz0H2gNcvVHDK7AMASaYJJbG5kGdi9pz7mjliMxrAQiCkUiAZ8SFZm/a8ECAyw9p+yb2aYY4/vEmQ==" saltValue="GZ+utvsyZtcY2Y6UEU2iUg==" spinCount="100000" sheet="1" formatCells="0" formatColumns="0" formatRows="0" sort="0" autoFilter="0" pivotTables="0"/>
  <protectedRanges>
    <protectedRange sqref="D7 J19 D9 D13 D15 D17 D19 D21 J15 M15 J17" name="Rango1"/>
    <protectedRange sqref="F37 B30:M35" name="Rango2"/>
  </protectedRanges>
  <dataConsolidate/>
  <mergeCells count="57">
    <mergeCell ref="D53:E53"/>
    <mergeCell ref="F53:J53"/>
    <mergeCell ref="F50:J50"/>
    <mergeCell ref="F51:J51"/>
    <mergeCell ref="F52:J52"/>
    <mergeCell ref="B47:M47"/>
    <mergeCell ref="F37:L37"/>
    <mergeCell ref="C45:F45"/>
    <mergeCell ref="B39:M39"/>
    <mergeCell ref="B43:M43"/>
    <mergeCell ref="B41:M41"/>
    <mergeCell ref="G45:I45"/>
    <mergeCell ref="D50:E50"/>
    <mergeCell ref="D48:E48"/>
    <mergeCell ref="D49:E49"/>
    <mergeCell ref="D51:E51"/>
    <mergeCell ref="D52:E52"/>
    <mergeCell ref="F48:J48"/>
    <mergeCell ref="D7:E7"/>
    <mergeCell ref="B7:C7"/>
    <mergeCell ref="B30:E30"/>
    <mergeCell ref="B31:E31"/>
    <mergeCell ref="B32:E32"/>
    <mergeCell ref="B26:M26"/>
    <mergeCell ref="F28:F29"/>
    <mergeCell ref="B24:M24"/>
    <mergeCell ref="J15:K15"/>
    <mergeCell ref="B17:C17"/>
    <mergeCell ref="B28:E29"/>
    <mergeCell ref="J28:L28"/>
    <mergeCell ref="J17:M17"/>
    <mergeCell ref="D21:H21"/>
    <mergeCell ref="B19:C19"/>
    <mergeCell ref="J19:M19"/>
    <mergeCell ref="B9:C9"/>
    <mergeCell ref="D9:E9"/>
    <mergeCell ref="I9:K9"/>
    <mergeCell ref="L9:M9"/>
    <mergeCell ref="D13:M13"/>
    <mergeCell ref="B11:M11"/>
    <mergeCell ref="B13:C13"/>
    <mergeCell ref="K1:M1"/>
    <mergeCell ref="K2:M2"/>
    <mergeCell ref="K3:M3"/>
    <mergeCell ref="B5:M5"/>
    <mergeCell ref="D1:J3"/>
    <mergeCell ref="A1:C3"/>
    <mergeCell ref="F49:J49"/>
    <mergeCell ref="D19:H19"/>
    <mergeCell ref="B33:E33"/>
    <mergeCell ref="B35:E35"/>
    <mergeCell ref="B34:E34"/>
    <mergeCell ref="M28:M29"/>
    <mergeCell ref="B21:C21"/>
    <mergeCell ref="B15:C15"/>
    <mergeCell ref="D15:H15"/>
    <mergeCell ref="D17:H17"/>
  </mergeCells>
  <dataValidations count="1">
    <dataValidation type="list" allowBlank="1" showInputMessage="1" showErrorMessage="1" sqref="F30:F35">
      <formula1>$B$27:$I$27</formula1>
    </dataValidation>
  </dataValidations>
  <printOptions horizontalCentered="1"/>
  <pageMargins left="0.59055118110236227" right="0.39370078740157483" top="0.39370078740157483" bottom="0.39370078740157483" header="0.31496062992125984" footer="0.31496062992125984"/>
  <pageSetup paperSize="9" scale="73" fitToWidth="2" orientation="portrait" r:id="rId1"/>
  <drawing r:id="rId2"/>
  <extLst>
    <ext xmlns:x14="http://schemas.microsoft.com/office/spreadsheetml/2009/9/main" uri="{78C0D931-6437-407d-A8EE-F0AAD7539E65}">
      <x14:conditionalFormattings>
        <x14:conditionalFormatting xmlns:xm="http://schemas.microsoft.com/office/excel/2006/main">
          <x14:cfRule type="iconSet" priority="2" id="{04E3E1F1-C79C-4F1F-986C-5D16A7C22508}">
            <x14:iconSet custom="1">
              <x14:cfvo type="percent">
                <xm:f>0</xm:f>
              </x14:cfvo>
              <x14:cfvo type="num">
                <xm:f>38</xm:f>
              </x14:cfvo>
              <x14:cfvo type="num" gte="0">
                <xm:f>42</xm:f>
              </x14:cfvo>
              <x14:cfIcon iconSet="3Symbols" iconId="0"/>
              <x14:cfIcon iconSet="3Symbols" iconId="2"/>
              <x14:cfIcon iconSet="3Symbols" iconId="0"/>
            </x14:iconSet>
          </x14:cfRule>
          <xm:sqref>J30:J35</xm:sqref>
        </x14:conditionalFormatting>
        <x14:conditionalFormatting xmlns:xm="http://schemas.microsoft.com/office/excel/2006/main">
          <x14:cfRule type="iconSet" priority="8" id="{76027D9E-92DA-4ABA-A0B3-11DA7F8C4D5F}">
            <x14:iconSet custom="1">
              <x14:cfvo type="percent">
                <xm:f>0</xm:f>
              </x14:cfvo>
              <x14:cfvo type="num">
                <xm:f>20</xm:f>
              </x14:cfvo>
              <x14:cfvo type="num" gte="0">
                <xm:f>30</xm:f>
              </x14:cfvo>
              <x14:cfIcon iconSet="3Symbols" iconId="0"/>
              <x14:cfIcon iconSet="3Symbols" iconId="2"/>
              <x14:cfIcon iconSet="3Symbols" iconId="0"/>
            </x14:iconSet>
          </x14:cfRule>
          <xm:sqref>L30:L35</xm:sqref>
        </x14:conditionalFormatting>
        <x14:conditionalFormatting xmlns:xm="http://schemas.microsoft.com/office/excel/2006/main">
          <x14:cfRule type="iconSet" priority="5" id="{350F0302-68F1-4BC3-9BA1-65D48D574601}">
            <x14:iconSet custom="1">
              <x14:cfvo type="percent">
                <xm:f>0</xm:f>
              </x14:cfvo>
              <x14:cfvo type="num">
                <xm:f>1</xm:f>
              </x14:cfvo>
              <x14:cfvo type="num" gte="0">
                <xm:f>12</xm:f>
              </x14:cfvo>
              <x14:cfIcon iconSet="3Symbols" iconId="2"/>
              <x14:cfIcon iconSet="3Symbols" iconId="2"/>
              <x14:cfIcon iconSet="3Symbols" iconId="0"/>
            </x14:iconSet>
          </x14:cfRule>
          <xm:sqref>G30:G35</xm:sqref>
        </x14:conditionalFormatting>
        <x14:conditionalFormatting xmlns:xm="http://schemas.microsoft.com/office/excel/2006/main">
          <x14:cfRule type="iconSet" priority="4" id="{D3CF300E-C0B1-4AA1-809A-78D54D3AD0BF}">
            <x14:iconSet custom="1">
              <x14:cfvo type="percent">
                <xm:f>0</xm:f>
              </x14:cfvo>
              <x14:cfvo type="num">
                <xm:f>0</xm:f>
              </x14:cfvo>
              <x14:cfvo type="num">
                <xm:f>5</xm:f>
              </x14:cfvo>
              <x14:cfIcon iconSet="3Symbols" iconId="0"/>
              <x14:cfIcon iconSet="3Symbols" iconId="0"/>
              <x14:cfIcon iconSet="3Symbols" iconId="2"/>
            </x14:iconSet>
          </x14:cfRule>
          <xm:sqref>I30:I35</xm:sqref>
        </x14:conditionalFormatting>
        <x14:conditionalFormatting xmlns:xm="http://schemas.microsoft.com/office/excel/2006/main">
          <x14:cfRule type="iconSet" priority="1" id="{88142E3C-36C3-4292-8BA9-1A6DF6C1848E}">
            <x14:iconSet custom="1">
              <x14:cfvo type="percent">
                <xm:f>0</xm:f>
              </x14:cfvo>
              <x14:cfvo type="num">
                <xm:f>28</xm:f>
              </x14:cfvo>
              <x14:cfvo type="num" gte="0">
                <xm:f>32</xm:f>
              </x14:cfvo>
              <x14:cfIcon iconSet="3Symbols" iconId="0"/>
              <x14:cfIcon iconSet="3Symbols" iconId="2"/>
              <x14:cfIcon iconSet="3Symbols" iconId="0"/>
            </x14:iconSet>
          </x14:cfRule>
          <xm:sqref>K30:K35</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44"/>
  <sheetViews>
    <sheetView showGridLines="0" view="pageBreakPreview" topLeftCell="A16" zoomScale="120" zoomScaleNormal="120" zoomScaleSheetLayoutView="120" workbookViewId="0">
      <selection activeCell="B25" sqref="B25"/>
    </sheetView>
  </sheetViews>
  <sheetFormatPr baseColWidth="10" defaultRowHeight="15" x14ac:dyDescent="0.25"/>
  <cols>
    <col min="1" max="1" width="2.375" customWidth="1"/>
    <col min="2" max="2" width="12.375" customWidth="1"/>
    <col min="3" max="8" width="10" customWidth="1"/>
    <col min="9" max="9" width="6.25" customWidth="1"/>
    <col min="10" max="10" width="7.375" customWidth="1"/>
    <col min="11" max="11" width="13.75" customWidth="1"/>
    <col min="14" max="14" width="11.375" bestFit="1" customWidth="1"/>
  </cols>
  <sheetData>
    <row r="1" spans="2:11" x14ac:dyDescent="0.25">
      <c r="B1" s="25"/>
      <c r="C1" s="25"/>
      <c r="D1" s="25"/>
      <c r="E1" s="25"/>
      <c r="F1" s="25"/>
      <c r="G1" s="25"/>
      <c r="H1" s="25"/>
      <c r="I1" s="25"/>
      <c r="J1" s="25"/>
      <c r="K1" s="25"/>
    </row>
    <row r="2" spans="2:11" x14ac:dyDescent="0.25">
      <c r="B2" s="114" t="s">
        <v>42</v>
      </c>
      <c r="C2" s="114"/>
      <c r="D2" s="114"/>
      <c r="E2" s="114"/>
      <c r="F2" s="114"/>
      <c r="G2" s="114"/>
      <c r="H2" s="114"/>
      <c r="I2" s="114"/>
      <c r="J2" s="114"/>
      <c r="K2" s="114"/>
    </row>
    <row r="3" spans="2:11" ht="3.75" customHeight="1" x14ac:dyDescent="0.25">
      <c r="B3" s="4"/>
      <c r="C3" s="4"/>
      <c r="D3" s="4"/>
      <c r="E3" s="4"/>
      <c r="F3" s="4"/>
      <c r="G3" s="4"/>
      <c r="H3" s="4"/>
      <c r="I3" s="4"/>
      <c r="J3" s="4"/>
      <c r="K3" s="4"/>
    </row>
    <row r="4" spans="2:11" x14ac:dyDescent="0.25">
      <c r="B4" s="88" t="s">
        <v>41</v>
      </c>
      <c r="C4" s="88"/>
      <c r="D4" s="167">
        <f>SOLICITUD!D13:M13</f>
        <v>0</v>
      </c>
      <c r="E4" s="167"/>
      <c r="F4" s="167"/>
      <c r="G4" s="167"/>
      <c r="H4" s="167"/>
      <c r="I4" s="167"/>
      <c r="J4" s="167"/>
      <c r="K4" s="167"/>
    </row>
    <row r="5" spans="2:11" s="15" customFormat="1" ht="3.75" customHeight="1" x14ac:dyDescent="0.25">
      <c r="B5" s="19"/>
      <c r="C5" s="19"/>
      <c r="D5" s="18"/>
      <c r="E5" s="18"/>
      <c r="F5" s="18"/>
      <c r="G5" s="17"/>
      <c r="H5" s="17"/>
      <c r="I5" s="17"/>
      <c r="J5" s="17"/>
      <c r="K5" s="17"/>
    </row>
    <row r="6" spans="2:11" x14ac:dyDescent="0.25">
      <c r="B6" s="88" t="s">
        <v>40</v>
      </c>
      <c r="C6" s="88"/>
      <c r="D6" s="167">
        <f>SOLICITUD!D15:H15</f>
        <v>0</v>
      </c>
      <c r="E6" s="167"/>
      <c r="F6" s="167"/>
      <c r="G6" s="4" t="s">
        <v>39</v>
      </c>
      <c r="H6" s="166">
        <f>SOLICITUD!J15</f>
        <v>0</v>
      </c>
      <c r="I6" s="166"/>
      <c r="J6" s="4" t="s">
        <v>38</v>
      </c>
      <c r="K6" s="59">
        <f>SOLICITUD!M15</f>
        <v>0</v>
      </c>
    </row>
    <row r="7" spans="2:11" s="15" customFormat="1" ht="3.75" customHeight="1" x14ac:dyDescent="0.25">
      <c r="B7" s="19"/>
      <c r="C7" s="19"/>
      <c r="D7" s="18"/>
      <c r="E7" s="18"/>
      <c r="F7" s="18"/>
      <c r="G7" s="17"/>
      <c r="H7" s="17"/>
      <c r="I7" s="17"/>
      <c r="J7" s="17"/>
      <c r="K7" s="17"/>
    </row>
    <row r="8" spans="2:11" x14ac:dyDescent="0.25">
      <c r="B8" s="88" t="s">
        <v>37</v>
      </c>
      <c r="C8" s="88"/>
      <c r="D8" s="167">
        <f>SOLICITUD!D17:H17</f>
        <v>0</v>
      </c>
      <c r="E8" s="167"/>
      <c r="F8" s="167"/>
      <c r="G8" s="4" t="s">
        <v>36</v>
      </c>
      <c r="H8" s="166">
        <f>SOLICITUD!J17</f>
        <v>0</v>
      </c>
      <c r="I8" s="166"/>
      <c r="J8" s="166"/>
      <c r="K8" s="166"/>
    </row>
    <row r="9" spans="2:11" s="15" customFormat="1" ht="3.75" customHeight="1" x14ac:dyDescent="0.25">
      <c r="B9" s="19"/>
      <c r="C9" s="19"/>
      <c r="D9" s="18"/>
      <c r="E9" s="18"/>
      <c r="F9" s="18"/>
      <c r="G9" s="17"/>
      <c r="H9" s="16"/>
      <c r="I9" s="16"/>
      <c r="J9" s="16"/>
      <c r="K9" s="16"/>
    </row>
    <row r="10" spans="2:11" x14ac:dyDescent="0.25">
      <c r="B10" s="88" t="s">
        <v>35</v>
      </c>
      <c r="C10" s="88"/>
      <c r="D10" s="167">
        <f>SOLICITUD!D21:H21</f>
        <v>0</v>
      </c>
      <c r="E10" s="167"/>
      <c r="F10" s="167"/>
      <c r="G10" s="4" t="s">
        <v>34</v>
      </c>
      <c r="H10" s="166">
        <f>SOLICITUD!J19</f>
        <v>0</v>
      </c>
      <c r="I10" s="166"/>
      <c r="J10" s="166"/>
      <c r="K10" s="166"/>
    </row>
    <row r="11" spans="2:11" s="15" customFormat="1" ht="3.75" customHeight="1" x14ac:dyDescent="0.25">
      <c r="B11" s="19"/>
      <c r="C11" s="19"/>
      <c r="D11" s="18"/>
      <c r="E11" s="18"/>
      <c r="F11" s="18"/>
      <c r="G11" s="17"/>
      <c r="H11" s="16"/>
      <c r="I11" s="16"/>
      <c r="J11" s="16"/>
      <c r="K11" s="16"/>
    </row>
    <row r="12" spans="2:11" x14ac:dyDescent="0.25">
      <c r="B12" s="88" t="s">
        <v>33</v>
      </c>
      <c r="C12" s="88"/>
      <c r="D12" s="167">
        <f>SOLICITUD!D21:H21</f>
        <v>0</v>
      </c>
      <c r="E12" s="167"/>
      <c r="F12" s="167"/>
      <c r="G12" s="14"/>
      <c r="H12" s="14"/>
      <c r="I12" s="62"/>
      <c r="J12" s="62"/>
      <c r="K12" s="62"/>
    </row>
    <row r="13" spans="2:11" ht="3.75" customHeight="1" x14ac:dyDescent="0.25">
      <c r="B13" s="4"/>
      <c r="C13" s="4"/>
      <c r="D13" s="4"/>
      <c r="E13" s="4"/>
      <c r="F13" s="4"/>
      <c r="G13" s="4"/>
      <c r="H13" s="4"/>
      <c r="I13" s="4"/>
      <c r="J13" s="4"/>
      <c r="K13" s="4"/>
    </row>
    <row r="14" spans="2:11" x14ac:dyDescent="0.25">
      <c r="B14" s="4"/>
      <c r="C14" s="4"/>
      <c r="D14" s="4"/>
      <c r="E14" s="4"/>
      <c r="F14" s="4"/>
      <c r="G14" s="4"/>
      <c r="H14" s="4"/>
      <c r="I14" s="4"/>
      <c r="J14" s="4"/>
      <c r="K14" s="4"/>
    </row>
    <row r="15" spans="2:11" x14ac:dyDescent="0.25">
      <c r="B15" s="114" t="s">
        <v>107</v>
      </c>
      <c r="C15" s="114"/>
      <c r="D15" s="114"/>
      <c r="E15" s="114"/>
      <c r="F15" s="114"/>
      <c r="G15" s="114"/>
      <c r="H15" s="114"/>
      <c r="I15" s="114"/>
      <c r="J15" s="114"/>
      <c r="K15" s="114"/>
    </row>
    <row r="16" spans="2:11" ht="7.5" customHeight="1" x14ac:dyDescent="0.25">
      <c r="B16" s="13"/>
      <c r="C16" s="13"/>
      <c r="D16" s="13"/>
      <c r="E16" s="13"/>
      <c r="F16" s="13"/>
      <c r="G16" s="13"/>
      <c r="H16" s="13"/>
      <c r="I16" s="13"/>
      <c r="J16" s="13"/>
      <c r="K16" s="13"/>
    </row>
    <row r="17" spans="1:15" ht="30" customHeight="1" x14ac:dyDescent="0.25">
      <c r="B17" s="117" t="s">
        <v>108</v>
      </c>
      <c r="C17" s="117"/>
      <c r="D17" s="117"/>
      <c r="E17" s="117"/>
      <c r="F17" s="117"/>
      <c r="G17" s="117"/>
      <c r="H17" s="117"/>
      <c r="I17" s="117"/>
      <c r="J17" s="117"/>
      <c r="K17" s="117"/>
    </row>
    <row r="18" spans="1:15" ht="7.5" customHeight="1" x14ac:dyDescent="0.25">
      <c r="B18" s="12">
        <v>0.2</v>
      </c>
      <c r="C18" s="12">
        <v>0.5</v>
      </c>
      <c r="D18" s="12">
        <v>0.8</v>
      </c>
      <c r="E18" s="12">
        <v>1</v>
      </c>
      <c r="F18" s="12"/>
      <c r="G18" s="12"/>
      <c r="H18" s="12"/>
      <c r="I18" s="12"/>
      <c r="J18" s="4"/>
      <c r="K18" s="4"/>
    </row>
    <row r="19" spans="1:15" ht="30" customHeight="1" x14ac:dyDescent="0.25">
      <c r="B19" s="169" t="s">
        <v>65</v>
      </c>
      <c r="C19" s="119" t="s">
        <v>23</v>
      </c>
      <c r="D19" s="120"/>
      <c r="E19" s="120"/>
      <c r="F19" s="121"/>
      <c r="G19" s="40" t="s">
        <v>20</v>
      </c>
      <c r="H19" s="41" t="s">
        <v>21</v>
      </c>
      <c r="I19" s="168" t="s">
        <v>64</v>
      </c>
      <c r="J19" s="168"/>
      <c r="K19" s="40" t="s">
        <v>63</v>
      </c>
    </row>
    <row r="20" spans="1:15" ht="15" customHeight="1" x14ac:dyDescent="0.25">
      <c r="B20" s="170"/>
      <c r="C20" s="122"/>
      <c r="D20" s="123"/>
      <c r="E20" s="123"/>
      <c r="F20" s="124"/>
      <c r="G20" s="40" t="s">
        <v>15</v>
      </c>
      <c r="H20" s="41" t="s">
        <v>16</v>
      </c>
      <c r="I20" s="168" t="s">
        <v>62</v>
      </c>
      <c r="J20" s="168"/>
      <c r="K20" s="40" t="s">
        <v>62</v>
      </c>
    </row>
    <row r="21" spans="1:15" ht="15" customHeight="1" x14ac:dyDescent="0.25">
      <c r="A21" s="9">
        <v>1</v>
      </c>
      <c r="B21" s="39" t="str">
        <f>IF(AND(L21&lt;=$B$18,G21&gt;1),"IG01",IF(AND(L21&gt;$B$18,L21&lt;=$C$18,G21&gt;1),"IG02",IF(AND(L21&gt;$C$18,L21&lt;=$D$18,G21&gt;1),"IG03",IF(AND(L21&gt;$D$18,L21&lt;=$E$18,G21&gt;1),"IG04",IF(G21&lt;=1,"IG05"," - ")))))</f>
        <v xml:space="preserve"> - </v>
      </c>
      <c r="C21" s="159" t="str">
        <f>SOLICITUD!B30</f>
        <v>-</v>
      </c>
      <c r="D21" s="160"/>
      <c r="E21" s="160"/>
      <c r="F21" s="161"/>
      <c r="G21" s="85" t="str">
        <f>IF(C21="-","-",SOLICITUD!I30)</f>
        <v>-</v>
      </c>
      <c r="H21" s="39" t="str">
        <f>IF(C21="-","-",SOLICITUD!H30)</f>
        <v>-</v>
      </c>
      <c r="I21" s="164">
        <f>IF(B21=" - ",0,K21/H21)</f>
        <v>0</v>
      </c>
      <c r="J21" s="165"/>
      <c r="K21" s="52">
        <f>IF(B21="IG05",$C$31*H21,IF(B21=" - ",0,(VLOOKUP(B21,$B$27:$E$30,2,TRUE))*G21*H21*M21))</f>
        <v>0</v>
      </c>
      <c r="L21" s="38" t="str">
        <f>SOLICITUD!N30</f>
        <v xml:space="preserve"> </v>
      </c>
      <c r="M21" s="38" t="str">
        <f>SOLICITUD!O30</f>
        <v xml:space="preserve"> </v>
      </c>
      <c r="N21" s="8"/>
      <c r="O21" s="84"/>
    </row>
    <row r="22" spans="1:15" ht="15" customHeight="1" x14ac:dyDescent="0.25">
      <c r="A22" s="9">
        <v>2</v>
      </c>
      <c r="B22" s="39" t="str">
        <f t="shared" ref="B22:B26" si="0">IF(AND(L22&lt;=$B$18,G22&gt;1),"IG01",IF(AND(L22&gt;$B$18,L22&lt;=$C$18,G22&gt;1),"IG02",IF(AND(L22&gt;$C$18,L22&lt;=$D$18,G22&gt;1),"IG03",IF(AND(L22&gt;$D$18,L22&lt;=$E$18,G22&gt;1),"IG04",IF(G22&lt;=1,"IG05"," - ")))))</f>
        <v xml:space="preserve"> - </v>
      </c>
      <c r="C22" s="159" t="str">
        <f>SOLICITUD!B31</f>
        <v>-</v>
      </c>
      <c r="D22" s="160"/>
      <c r="E22" s="160"/>
      <c r="F22" s="161"/>
      <c r="G22" s="85" t="str">
        <f>IF(C22="-","-",SOLICITUD!I31)</f>
        <v>-</v>
      </c>
      <c r="H22" s="39" t="str">
        <f>IF(C22="-","-",SOLICITUD!H31)</f>
        <v>-</v>
      </c>
      <c r="I22" s="164">
        <f t="shared" ref="I22:I26" si="1">IF(B22=" - ",0,K22/H22)</f>
        <v>0</v>
      </c>
      <c r="J22" s="165"/>
      <c r="K22" s="52">
        <f t="shared" ref="K22:K26" si="2">IF(B22="IG05",$C$31*H22,IF(B22=" - ",0,(VLOOKUP(B22,$B$27:$E$30,2,TRUE))*G22*H22*M22))</f>
        <v>0</v>
      </c>
      <c r="L22" s="38" t="str">
        <f>SOLICITUD!N31</f>
        <v xml:space="preserve"> </v>
      </c>
      <c r="M22" s="38" t="str">
        <f>SOLICITUD!O31</f>
        <v xml:space="preserve"> </v>
      </c>
      <c r="N22" s="83"/>
      <c r="O22" s="84"/>
    </row>
    <row r="23" spans="1:15" ht="15" customHeight="1" x14ac:dyDescent="0.25">
      <c r="A23" s="9">
        <v>3</v>
      </c>
      <c r="B23" s="39" t="str">
        <f t="shared" si="0"/>
        <v xml:space="preserve"> - </v>
      </c>
      <c r="C23" s="159" t="str">
        <f>SOLICITUD!B32</f>
        <v>-</v>
      </c>
      <c r="D23" s="160"/>
      <c r="E23" s="160"/>
      <c r="F23" s="161"/>
      <c r="G23" s="85" t="str">
        <f>IF(C23="-","-",SOLICITUD!I32)</f>
        <v>-</v>
      </c>
      <c r="H23" s="39" t="str">
        <f>IF(C23="-","-",SOLICITUD!H32)</f>
        <v>-</v>
      </c>
      <c r="I23" s="164">
        <f t="shared" si="1"/>
        <v>0</v>
      </c>
      <c r="J23" s="165"/>
      <c r="K23" s="52">
        <f t="shared" si="2"/>
        <v>0</v>
      </c>
      <c r="L23" s="38" t="str">
        <f>SOLICITUD!N32</f>
        <v xml:space="preserve"> </v>
      </c>
      <c r="M23" s="38" t="str">
        <f>SOLICITUD!O32</f>
        <v xml:space="preserve"> </v>
      </c>
      <c r="N23" s="83"/>
      <c r="O23" s="84"/>
    </row>
    <row r="24" spans="1:15" ht="15" customHeight="1" x14ac:dyDescent="0.25">
      <c r="A24" s="9">
        <v>4</v>
      </c>
      <c r="B24" s="39" t="str">
        <f t="shared" si="0"/>
        <v xml:space="preserve"> - </v>
      </c>
      <c r="C24" s="159" t="str">
        <f>SOLICITUD!B33</f>
        <v>-</v>
      </c>
      <c r="D24" s="160"/>
      <c r="E24" s="160"/>
      <c r="F24" s="161"/>
      <c r="G24" s="85" t="str">
        <f>IF(C24="-","-",SOLICITUD!I33)</f>
        <v>-</v>
      </c>
      <c r="H24" s="39" t="str">
        <f>IF(C24="-","-",SOLICITUD!H33)</f>
        <v>-</v>
      </c>
      <c r="I24" s="164">
        <f t="shared" si="1"/>
        <v>0</v>
      </c>
      <c r="J24" s="165"/>
      <c r="K24" s="52">
        <f t="shared" si="2"/>
        <v>0</v>
      </c>
      <c r="L24" s="38" t="str">
        <f>SOLICITUD!N33</f>
        <v xml:space="preserve"> </v>
      </c>
      <c r="M24" s="38" t="str">
        <f>SOLICITUD!O33</f>
        <v xml:space="preserve"> </v>
      </c>
      <c r="N24" s="83"/>
      <c r="O24" s="84"/>
    </row>
    <row r="25" spans="1:15" ht="15" customHeight="1" x14ac:dyDescent="0.25">
      <c r="A25" s="9">
        <v>5</v>
      </c>
      <c r="B25" s="39" t="str">
        <f t="shared" si="0"/>
        <v xml:space="preserve"> - </v>
      </c>
      <c r="C25" s="159" t="str">
        <f>SOLICITUD!B34</f>
        <v>-</v>
      </c>
      <c r="D25" s="160"/>
      <c r="E25" s="160"/>
      <c r="F25" s="161"/>
      <c r="G25" s="85" t="str">
        <f>IF(C25="-","-",SOLICITUD!I34)</f>
        <v>-</v>
      </c>
      <c r="H25" s="39" t="str">
        <f>IF(C25="-","-",SOLICITUD!H34)</f>
        <v>-</v>
      </c>
      <c r="I25" s="164">
        <f t="shared" si="1"/>
        <v>0</v>
      </c>
      <c r="J25" s="165"/>
      <c r="K25" s="52">
        <f t="shared" si="2"/>
        <v>0</v>
      </c>
      <c r="L25" s="38" t="str">
        <f>SOLICITUD!N34</f>
        <v xml:space="preserve"> </v>
      </c>
      <c r="M25" s="38" t="str">
        <f>SOLICITUD!O34</f>
        <v xml:space="preserve"> </v>
      </c>
      <c r="N25" s="83"/>
      <c r="O25" s="84"/>
    </row>
    <row r="26" spans="1:15" ht="15" customHeight="1" x14ac:dyDescent="0.25">
      <c r="A26" s="9">
        <v>6</v>
      </c>
      <c r="B26" s="39" t="str">
        <f t="shared" si="0"/>
        <v xml:space="preserve"> - </v>
      </c>
      <c r="C26" s="159" t="str">
        <f>SOLICITUD!B35</f>
        <v>-</v>
      </c>
      <c r="D26" s="160"/>
      <c r="E26" s="160"/>
      <c r="F26" s="161"/>
      <c r="G26" s="85" t="str">
        <f>IF(C26="-","-",SOLICITUD!I35)</f>
        <v>-</v>
      </c>
      <c r="H26" s="39" t="str">
        <f>IF(C26="-","-",SOLICITUD!H35)</f>
        <v>-</v>
      </c>
      <c r="I26" s="164">
        <f t="shared" si="1"/>
        <v>0</v>
      </c>
      <c r="J26" s="165"/>
      <c r="K26" s="52">
        <f t="shared" si="2"/>
        <v>0</v>
      </c>
      <c r="L26" s="38" t="str">
        <f>SOLICITUD!N35</f>
        <v xml:space="preserve"> </v>
      </c>
      <c r="M26" s="38" t="str">
        <f>SOLICITUD!O35</f>
        <v xml:space="preserve"> </v>
      </c>
      <c r="N26" s="83"/>
      <c r="O26" s="84"/>
    </row>
    <row r="27" spans="1:15" ht="3.75" customHeight="1" x14ac:dyDescent="0.25">
      <c r="B27" s="51" t="s">
        <v>3</v>
      </c>
      <c r="C27" s="51">
        <v>66144</v>
      </c>
      <c r="D27" s="51" t="s">
        <v>70</v>
      </c>
      <c r="E27" s="51"/>
      <c r="F27" s="51"/>
      <c r="G27" s="51"/>
      <c r="H27" s="51"/>
      <c r="I27" s="4"/>
      <c r="J27" s="4"/>
      <c r="K27" s="4"/>
    </row>
    <row r="28" spans="1:15" ht="15" customHeight="1" x14ac:dyDescent="0.25">
      <c r="B28" s="54" t="s">
        <v>2</v>
      </c>
      <c r="C28" s="55">
        <v>108850</v>
      </c>
      <c r="D28" s="54"/>
      <c r="E28" s="55"/>
      <c r="F28" s="54"/>
      <c r="G28" s="51"/>
      <c r="H28" s="51"/>
      <c r="I28" s="162" t="s">
        <v>61</v>
      </c>
      <c r="J28" s="163"/>
      <c r="K28" s="52">
        <f>SUM(K21:K26)</f>
        <v>0</v>
      </c>
    </row>
    <row r="29" spans="1:15" ht="15" customHeight="1" x14ac:dyDescent="0.25">
      <c r="B29" s="54" t="s">
        <v>1</v>
      </c>
      <c r="C29" s="55">
        <v>147391</v>
      </c>
      <c r="D29" s="54"/>
      <c r="E29" s="55"/>
      <c r="F29" s="54"/>
      <c r="G29" s="51"/>
      <c r="H29" s="51"/>
      <c r="I29" s="162" t="s">
        <v>60</v>
      </c>
      <c r="J29" s="163"/>
      <c r="K29" s="52">
        <f>K28*0.19</f>
        <v>0</v>
      </c>
    </row>
    <row r="30" spans="1:15" ht="15" customHeight="1" x14ac:dyDescent="0.25">
      <c r="B30" s="54" t="s">
        <v>0</v>
      </c>
      <c r="C30" s="55">
        <v>207545</v>
      </c>
      <c r="D30" s="54"/>
      <c r="E30" s="55"/>
      <c r="F30" s="54"/>
      <c r="G30" s="51"/>
      <c r="H30" s="51"/>
      <c r="I30" s="162" t="s">
        <v>59</v>
      </c>
      <c r="J30" s="163"/>
      <c r="K30" s="53">
        <f>K29+K28</f>
        <v>0</v>
      </c>
    </row>
    <row r="31" spans="1:15" ht="15" customHeight="1" x14ac:dyDescent="0.25">
      <c r="B31" s="54" t="s">
        <v>113</v>
      </c>
      <c r="C31" s="55">
        <v>202076</v>
      </c>
      <c r="D31" s="54"/>
      <c r="E31" s="55"/>
      <c r="F31" s="54"/>
      <c r="G31" s="51"/>
      <c r="H31" s="51"/>
      <c r="I31" s="4"/>
      <c r="J31" s="4"/>
      <c r="K31" s="4"/>
    </row>
    <row r="32" spans="1:15" s="26" customFormat="1" ht="22.5" customHeight="1" x14ac:dyDescent="0.25">
      <c r="A32" s="148" t="s">
        <v>58</v>
      </c>
      <c r="B32" s="148"/>
      <c r="C32" s="148"/>
      <c r="D32" s="148"/>
      <c r="E32" s="149" t="s">
        <v>105</v>
      </c>
      <c r="F32" s="149"/>
      <c r="G32" s="149"/>
      <c r="H32" s="149"/>
      <c r="I32" s="149"/>
      <c r="J32" s="149"/>
      <c r="K32" s="149"/>
      <c r="L32" s="37"/>
      <c r="M32" s="37"/>
    </row>
    <row r="33" spans="1:11" ht="15" customHeight="1" x14ac:dyDescent="0.25">
      <c r="B33" s="4"/>
      <c r="C33" s="4"/>
      <c r="D33" s="4"/>
      <c r="E33" s="4"/>
      <c r="F33" s="4"/>
      <c r="G33" s="4"/>
      <c r="H33" s="4"/>
      <c r="I33" s="4"/>
      <c r="J33" s="4"/>
      <c r="K33" s="4"/>
    </row>
    <row r="34" spans="1:11" s="26" customFormat="1" ht="14.25" customHeight="1" x14ac:dyDescent="0.25">
      <c r="A34" s="150" t="s">
        <v>57</v>
      </c>
      <c r="B34" s="151"/>
      <c r="C34" s="151"/>
      <c r="D34" s="151"/>
      <c r="E34" s="142" t="s">
        <v>56</v>
      </c>
      <c r="F34" s="143"/>
      <c r="G34" s="143"/>
      <c r="H34" s="143"/>
      <c r="I34" s="143"/>
      <c r="J34" s="143"/>
      <c r="K34" s="144"/>
    </row>
    <row r="35" spans="1:11" s="26" customFormat="1" ht="14.25" customHeight="1" x14ac:dyDescent="0.25">
      <c r="A35" s="152"/>
      <c r="B35" s="153"/>
      <c r="C35" s="153"/>
      <c r="D35" s="153"/>
      <c r="E35" s="145" t="s">
        <v>55</v>
      </c>
      <c r="F35" s="146"/>
      <c r="G35" s="146"/>
      <c r="H35" s="146"/>
      <c r="I35" s="146"/>
      <c r="J35" s="146"/>
      <c r="K35" s="147"/>
    </row>
    <row r="36" spans="1:11" s="35" customFormat="1" ht="14.25" customHeight="1" x14ac:dyDescent="0.2">
      <c r="A36" s="152"/>
      <c r="B36" s="153"/>
      <c r="C36" s="153"/>
      <c r="D36" s="153"/>
      <c r="E36" s="145" t="s">
        <v>54</v>
      </c>
      <c r="F36" s="146"/>
      <c r="G36" s="146"/>
      <c r="H36" s="146"/>
      <c r="I36" s="146"/>
      <c r="J36" s="146"/>
      <c r="K36" s="147"/>
    </row>
    <row r="37" spans="1:11" s="35" customFormat="1" ht="14.25" customHeight="1" x14ac:dyDescent="0.2">
      <c r="A37" s="152"/>
      <c r="B37" s="153"/>
      <c r="C37" s="153"/>
      <c r="D37" s="153"/>
      <c r="E37" s="145" t="s">
        <v>53</v>
      </c>
      <c r="F37" s="146"/>
      <c r="G37" s="146"/>
      <c r="H37" s="146"/>
      <c r="I37" s="146"/>
      <c r="J37" s="146"/>
      <c r="K37" s="147"/>
    </row>
    <row r="38" spans="1:11" s="35" customFormat="1" ht="14.25" customHeight="1" x14ac:dyDescent="0.2">
      <c r="A38" s="154"/>
      <c r="B38" s="155"/>
      <c r="C38" s="155"/>
      <c r="D38" s="155"/>
      <c r="E38" s="36" t="s">
        <v>52</v>
      </c>
      <c r="F38" s="156" t="s">
        <v>106</v>
      </c>
      <c r="G38" s="157"/>
      <c r="H38" s="157"/>
      <c r="I38" s="157"/>
      <c r="J38" s="157"/>
      <c r="K38" s="158"/>
    </row>
    <row r="39" spans="1:11" s="26" customFormat="1" ht="9.75" customHeight="1" x14ac:dyDescent="0.25">
      <c r="A39" s="139"/>
      <c r="B39" s="139"/>
      <c r="C39" s="139"/>
      <c r="D39" s="139"/>
      <c r="E39" s="139"/>
      <c r="F39" s="139"/>
      <c r="G39" s="139"/>
      <c r="H39" s="139"/>
      <c r="I39" s="139"/>
      <c r="J39" s="139"/>
      <c r="K39" s="139"/>
    </row>
    <row r="40" spans="1:11" s="26" customFormat="1" ht="45" customHeight="1" x14ac:dyDescent="0.25">
      <c r="A40" s="140" t="s">
        <v>51</v>
      </c>
      <c r="B40" s="140"/>
      <c r="C40" s="140"/>
      <c r="D40" s="140"/>
      <c r="E40" s="140"/>
      <c r="F40" s="140"/>
      <c r="G40" s="140"/>
      <c r="H40" s="140"/>
      <c r="I40" s="140"/>
      <c r="J40" s="140"/>
      <c r="K40" s="140"/>
    </row>
    <row r="41" spans="1:11" s="26" customFormat="1" ht="15" customHeight="1" x14ac:dyDescent="0.25">
      <c r="A41" s="34"/>
      <c r="B41" s="34"/>
      <c r="C41" s="34"/>
      <c r="D41" s="34"/>
      <c r="E41" s="34"/>
      <c r="F41" s="34"/>
      <c r="G41" s="34"/>
      <c r="H41" s="34"/>
      <c r="I41" s="34"/>
      <c r="J41" s="34"/>
      <c r="K41" s="34"/>
    </row>
    <row r="42" spans="1:11" s="26" customFormat="1" ht="30" customHeight="1" x14ac:dyDescent="0.25">
      <c r="A42" s="141" t="s">
        <v>50</v>
      </c>
      <c r="B42" s="141"/>
      <c r="C42" s="141"/>
      <c r="D42" s="141"/>
      <c r="E42" s="141"/>
      <c r="F42" s="141"/>
      <c r="G42" s="141"/>
      <c r="H42" s="141"/>
      <c r="I42" s="141"/>
      <c r="J42" s="141"/>
      <c r="K42" s="141"/>
    </row>
    <row r="43" spans="1:11" s="26" customFormat="1" x14ac:dyDescent="0.25">
      <c r="A43" s="27"/>
      <c r="B43" s="27"/>
      <c r="C43" s="27"/>
      <c r="D43" s="27"/>
      <c r="E43" s="27"/>
      <c r="F43" s="27"/>
      <c r="G43" s="33"/>
      <c r="H43" s="27"/>
      <c r="I43" s="27"/>
      <c r="J43" s="27"/>
      <c r="K43" s="27"/>
    </row>
    <row r="44" spans="1:11" ht="15" customHeight="1" x14ac:dyDescent="0.25">
      <c r="B44" s="4"/>
      <c r="C44" s="4"/>
      <c r="D44" s="4"/>
      <c r="E44" s="4"/>
      <c r="F44" s="4"/>
      <c r="G44" s="4"/>
      <c r="H44" s="4"/>
      <c r="I44" s="4"/>
      <c r="J44" s="4"/>
      <c r="K44" s="4"/>
    </row>
  </sheetData>
  <sheetProtection algorithmName="SHA-512" hashValue="ZA4/JyScc5/5K/0W8LPlwAK7oDcvo/00F9MBg3rQRH68ljWcZq6Gz+j0ohHgBuzLfT0qgvpIz5+P1eRwaD9zpQ==" saltValue="IPHZAk/JjpqEpxaTLc12Jg==" spinCount="100000" sheet="1" formatCells="0" formatColumns="0" formatRows="0" sort="0" autoFilter="0" pivotTables="0"/>
  <dataConsolidate/>
  <mergeCells count="46">
    <mergeCell ref="C23:F23"/>
    <mergeCell ref="C24:F24"/>
    <mergeCell ref="I23:J23"/>
    <mergeCell ref="I24:J24"/>
    <mergeCell ref="I25:J25"/>
    <mergeCell ref="B10:C10"/>
    <mergeCell ref="H10:K10"/>
    <mergeCell ref="D10:F10"/>
    <mergeCell ref="C21:F21"/>
    <mergeCell ref="C22:F22"/>
    <mergeCell ref="B12:C12"/>
    <mergeCell ref="B15:K15"/>
    <mergeCell ref="I19:J19"/>
    <mergeCell ref="I20:J20"/>
    <mergeCell ref="B19:B20"/>
    <mergeCell ref="C19:F20"/>
    <mergeCell ref="D12:F12"/>
    <mergeCell ref="B17:K17"/>
    <mergeCell ref="I21:J21"/>
    <mergeCell ref="I22:J22"/>
    <mergeCell ref="B2:K2"/>
    <mergeCell ref="B4:C4"/>
    <mergeCell ref="B6:C6"/>
    <mergeCell ref="H6:I6"/>
    <mergeCell ref="B8:C8"/>
    <mergeCell ref="H8:K8"/>
    <mergeCell ref="D4:K4"/>
    <mergeCell ref="D6:F6"/>
    <mergeCell ref="D8:F8"/>
    <mergeCell ref="A32:D32"/>
    <mergeCell ref="E32:K32"/>
    <mergeCell ref="A34:D38"/>
    <mergeCell ref="F38:K38"/>
    <mergeCell ref="C25:F25"/>
    <mergeCell ref="C26:F26"/>
    <mergeCell ref="I30:J30"/>
    <mergeCell ref="I29:J29"/>
    <mergeCell ref="I26:J26"/>
    <mergeCell ref="I28:J28"/>
    <mergeCell ref="A39:K39"/>
    <mergeCell ref="A40:K40"/>
    <mergeCell ref="A42:K42"/>
    <mergeCell ref="E34:K34"/>
    <mergeCell ref="E35:K35"/>
    <mergeCell ref="E36:K36"/>
    <mergeCell ref="E37:K37"/>
  </mergeCells>
  <hyperlinks>
    <hyperlink ref="F38" r:id="rId1"/>
  </hyperlinks>
  <printOptions horizontalCentered="1" verticalCentered="1"/>
  <pageMargins left="0.59055118110236227" right="0.39370078740157483" top="0.39370078740157483" bottom="0.39370078740157483" header="0.31496062992125984" footer="0.31496062992125984"/>
  <pageSetup paperSize="9" scale="89" fitToWidth="2" orientation="portrait"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61"/>
  <sheetViews>
    <sheetView showGridLines="0" view="pageBreakPreview" zoomScaleNormal="120" zoomScaleSheetLayoutView="100" workbookViewId="0">
      <selection activeCell="H47" sqref="H47:L47"/>
    </sheetView>
  </sheetViews>
  <sheetFormatPr baseColWidth="10" defaultRowHeight="15" x14ac:dyDescent="0.25"/>
  <cols>
    <col min="1" max="1" width="2.375" customWidth="1"/>
    <col min="2" max="5" width="10" customWidth="1"/>
    <col min="6" max="6" width="15" customWidth="1"/>
    <col min="7" max="9" width="10" customWidth="1"/>
    <col min="10" max="12" width="7.375" customWidth="1"/>
    <col min="13" max="13" width="13.75" customWidth="1"/>
  </cols>
  <sheetData>
    <row r="1" spans="1:13" ht="24" customHeight="1" x14ac:dyDescent="0.25">
      <c r="A1" s="108"/>
      <c r="B1" s="108"/>
      <c r="C1" s="108"/>
      <c r="D1" s="188" t="s">
        <v>104</v>
      </c>
      <c r="E1" s="189"/>
      <c r="F1" s="189"/>
      <c r="G1" s="189"/>
      <c r="H1" s="189"/>
      <c r="I1" s="189"/>
      <c r="J1" s="190"/>
      <c r="K1" s="94" t="s">
        <v>47</v>
      </c>
      <c r="L1" s="94"/>
      <c r="M1" s="94"/>
    </row>
    <row r="2" spans="1:13" ht="24" customHeight="1" x14ac:dyDescent="0.25">
      <c r="A2" s="108"/>
      <c r="B2" s="108"/>
      <c r="C2" s="108"/>
      <c r="D2" s="191"/>
      <c r="E2" s="192"/>
      <c r="F2" s="192"/>
      <c r="G2" s="192"/>
      <c r="H2" s="192"/>
      <c r="I2" s="192"/>
      <c r="J2" s="193"/>
      <c r="K2" s="94" t="s">
        <v>46</v>
      </c>
      <c r="L2" s="94"/>
      <c r="M2" s="94"/>
    </row>
    <row r="3" spans="1:13" ht="24" customHeight="1" x14ac:dyDescent="0.25">
      <c r="A3" s="108"/>
      <c r="B3" s="108"/>
      <c r="C3" s="108"/>
      <c r="D3" s="194"/>
      <c r="E3" s="195"/>
      <c r="F3" s="195"/>
      <c r="G3" s="195"/>
      <c r="H3" s="195"/>
      <c r="I3" s="195"/>
      <c r="J3" s="196"/>
      <c r="K3" s="94" t="s">
        <v>45</v>
      </c>
      <c r="L3" s="94"/>
      <c r="M3" s="94"/>
    </row>
    <row r="4" spans="1:13" x14ac:dyDescent="0.25">
      <c r="B4" s="24"/>
      <c r="C4" s="24"/>
      <c r="D4" s="24"/>
      <c r="E4" s="24"/>
      <c r="F4" s="24"/>
      <c r="G4" s="24"/>
      <c r="H4" s="24"/>
      <c r="I4" s="24"/>
      <c r="J4" s="24"/>
      <c r="K4" s="24"/>
      <c r="L4" s="24"/>
      <c r="M4" s="24"/>
    </row>
    <row r="5" spans="1:13" ht="22.5" customHeight="1" x14ac:dyDescent="0.25">
      <c r="B5" s="109" t="s">
        <v>102</v>
      </c>
      <c r="C5" s="109"/>
      <c r="D5" s="115"/>
      <c r="E5" s="116"/>
      <c r="F5" s="20"/>
      <c r="G5" s="46"/>
      <c r="H5" s="20"/>
      <c r="I5" s="109" t="s">
        <v>66</v>
      </c>
      <c r="J5" s="109"/>
      <c r="K5" s="109"/>
      <c r="L5" s="186" t="str">
        <f>IF(D5=""," ",LIQUIDACIÓN!#REF!)</f>
        <v xml:space="preserve"> </v>
      </c>
      <c r="M5" s="186"/>
    </row>
    <row r="6" spans="1:13" s="1" customFormat="1" ht="3.75" customHeight="1" x14ac:dyDescent="0.25">
      <c r="B6" s="47"/>
      <c r="C6" s="47"/>
      <c r="D6" s="46"/>
      <c r="E6" s="46"/>
      <c r="F6" s="20"/>
      <c r="G6" s="47"/>
      <c r="H6" s="20"/>
      <c r="I6" s="47"/>
      <c r="J6" s="47"/>
      <c r="K6" s="47"/>
      <c r="L6" s="45"/>
      <c r="M6" s="46"/>
    </row>
    <row r="7" spans="1:13" ht="22.5" customHeight="1" x14ac:dyDescent="0.25">
      <c r="B7" s="109" t="s">
        <v>43</v>
      </c>
      <c r="C7" s="109"/>
      <c r="D7" s="115"/>
      <c r="E7" s="116"/>
      <c r="F7" s="20"/>
      <c r="G7" s="46"/>
      <c r="H7" s="20"/>
      <c r="I7" s="109" t="s">
        <v>99</v>
      </c>
      <c r="J7" s="109"/>
      <c r="K7" s="109"/>
      <c r="L7" s="187" t="str">
        <f>IF(D5=""," ",LIQUIDACIÓN!#REF!)</f>
        <v xml:space="preserve"> </v>
      </c>
      <c r="M7" s="187"/>
    </row>
    <row r="8" spans="1:13" s="1" customFormat="1" ht="3.75" customHeight="1" x14ac:dyDescent="0.25">
      <c r="B8" s="47"/>
      <c r="C8" s="47"/>
      <c r="D8" s="46"/>
      <c r="E8" s="46"/>
      <c r="F8" s="20"/>
      <c r="G8" s="47"/>
      <c r="H8" s="20"/>
      <c r="I8" s="47"/>
      <c r="J8" s="47"/>
      <c r="K8" s="47"/>
      <c r="L8" s="45"/>
      <c r="M8" s="46"/>
    </row>
    <row r="9" spans="1:13" ht="22.5" customHeight="1" x14ac:dyDescent="0.25">
      <c r="B9" s="109" t="s">
        <v>101</v>
      </c>
      <c r="C9" s="109"/>
      <c r="D9" s="110" t="str">
        <f ca="1">IF(D5&lt;&gt;"",TODAY()," ")</f>
        <v xml:space="preserve"> </v>
      </c>
      <c r="E9" s="111"/>
      <c r="F9" s="20"/>
      <c r="G9" s="46"/>
      <c r="H9" s="20"/>
      <c r="I9" s="109" t="s">
        <v>67</v>
      </c>
      <c r="J9" s="109"/>
      <c r="K9" s="109"/>
      <c r="L9" s="186" t="str">
        <f>IF(D5=""," ",LIQUIDACIÓN!#REF!)</f>
        <v xml:space="preserve"> </v>
      </c>
      <c r="M9" s="186"/>
    </row>
    <row r="10" spans="1:13" s="1" customFormat="1" ht="3.75" customHeight="1" x14ac:dyDescent="0.25">
      <c r="B10" s="47"/>
      <c r="C10" s="47"/>
      <c r="D10" s="46"/>
      <c r="E10" s="46"/>
      <c r="F10" s="20"/>
      <c r="G10" s="47"/>
      <c r="H10" s="20"/>
      <c r="I10" s="47"/>
      <c r="J10" s="47"/>
      <c r="K10" s="47"/>
      <c r="L10" s="45"/>
      <c r="M10" s="46"/>
    </row>
    <row r="11" spans="1:13" ht="22.5" customHeight="1" x14ac:dyDescent="0.25">
      <c r="B11" s="109"/>
      <c r="C11" s="109"/>
      <c r="D11" s="80"/>
      <c r="E11" s="80"/>
      <c r="F11" s="20"/>
      <c r="G11" s="46"/>
      <c r="H11" s="20"/>
      <c r="I11" s="109" t="s">
        <v>100</v>
      </c>
      <c r="J11" s="109"/>
      <c r="K11" s="109"/>
      <c r="L11" s="187" t="str">
        <f>IF(D5=""," ",LIQUIDACIÓN!#REF!)</f>
        <v xml:space="preserve"> </v>
      </c>
      <c r="M11" s="187"/>
    </row>
    <row r="12" spans="1:13" x14ac:dyDescent="0.25">
      <c r="B12" s="20"/>
      <c r="C12" s="20"/>
      <c r="D12" s="20"/>
      <c r="E12" s="20"/>
      <c r="F12" s="20"/>
      <c r="G12" s="20"/>
      <c r="H12" s="20"/>
      <c r="I12" s="20"/>
      <c r="J12" s="20"/>
      <c r="K12" s="20"/>
      <c r="L12" s="20"/>
      <c r="M12" s="20"/>
    </row>
    <row r="13" spans="1:13" x14ac:dyDescent="0.25">
      <c r="B13" s="114" t="s">
        <v>42</v>
      </c>
      <c r="C13" s="114"/>
      <c r="D13" s="114"/>
      <c r="E13" s="114"/>
      <c r="F13" s="114"/>
      <c r="G13" s="114"/>
      <c r="H13" s="114"/>
      <c r="I13" s="114"/>
      <c r="J13" s="114"/>
      <c r="K13" s="114"/>
      <c r="L13" s="114"/>
      <c r="M13" s="114"/>
    </row>
    <row r="14" spans="1:13" ht="3.75" customHeight="1" x14ac:dyDescent="0.25">
      <c r="B14" s="4"/>
      <c r="C14" s="4"/>
      <c r="D14" s="4"/>
      <c r="E14" s="4"/>
      <c r="F14" s="4"/>
      <c r="G14" s="4"/>
      <c r="H14" s="4"/>
      <c r="I14" s="4"/>
      <c r="J14" s="4"/>
      <c r="K14" s="4"/>
      <c r="L14" s="4"/>
      <c r="M14" s="4"/>
    </row>
    <row r="15" spans="1:13" x14ac:dyDescent="0.25">
      <c r="B15" s="88" t="s">
        <v>41</v>
      </c>
      <c r="C15" s="88"/>
      <c r="D15" s="176">
        <f>SOLICITUD!D13:M13</f>
        <v>0</v>
      </c>
      <c r="E15" s="176"/>
      <c r="F15" s="176"/>
      <c r="G15" s="176"/>
      <c r="H15" s="176"/>
      <c r="I15" s="176"/>
      <c r="J15" s="176"/>
      <c r="K15" s="176"/>
      <c r="L15" s="176"/>
      <c r="M15" s="176"/>
    </row>
    <row r="16" spans="1:13" s="15" customFormat="1" ht="3.75" customHeight="1" x14ac:dyDescent="0.25">
      <c r="B16" s="19"/>
      <c r="C16" s="19"/>
      <c r="D16" s="18"/>
      <c r="E16" s="18"/>
      <c r="F16" s="18"/>
      <c r="G16" s="17"/>
      <c r="H16" s="18"/>
      <c r="I16" s="17"/>
      <c r="J16" s="17"/>
      <c r="K16" s="17"/>
      <c r="L16" s="17"/>
      <c r="M16" s="17"/>
    </row>
    <row r="17" spans="2:13" x14ac:dyDescent="0.25">
      <c r="B17" s="88" t="s">
        <v>40</v>
      </c>
      <c r="C17" s="88"/>
      <c r="D17" s="176">
        <f>SOLICITUD!D15:H15</f>
        <v>0</v>
      </c>
      <c r="E17" s="176"/>
      <c r="F17" s="176"/>
      <c r="G17" s="176"/>
      <c r="H17" s="176"/>
      <c r="I17" s="4" t="s">
        <v>39</v>
      </c>
      <c r="J17" s="177">
        <f>SOLICITUD!J15:K15</f>
        <v>0</v>
      </c>
      <c r="K17" s="177"/>
      <c r="L17" s="4" t="s">
        <v>38</v>
      </c>
      <c r="M17" s="49">
        <f>SOLICITUD!M15</f>
        <v>0</v>
      </c>
    </row>
    <row r="18" spans="2:13" s="15" customFormat="1" ht="3.75" customHeight="1" x14ac:dyDescent="0.25">
      <c r="B18" s="19"/>
      <c r="C18" s="19"/>
      <c r="D18" s="18"/>
      <c r="E18" s="18"/>
      <c r="F18" s="18"/>
      <c r="G18" s="17"/>
      <c r="H18" s="18"/>
      <c r="I18" s="17"/>
      <c r="J18" s="17"/>
      <c r="K18" s="17"/>
      <c r="L18" s="17"/>
      <c r="M18" s="17"/>
    </row>
    <row r="19" spans="2:13" x14ac:dyDescent="0.25">
      <c r="B19" s="88" t="s">
        <v>37</v>
      </c>
      <c r="C19" s="88"/>
      <c r="D19" s="176">
        <f>SOLICITUD!D17:H17</f>
        <v>0</v>
      </c>
      <c r="E19" s="176"/>
      <c r="F19" s="176"/>
      <c r="G19" s="176"/>
      <c r="H19" s="176"/>
      <c r="I19" s="4" t="s">
        <v>36</v>
      </c>
      <c r="J19" s="177">
        <f>SOLICITUD!J17:M17</f>
        <v>0</v>
      </c>
      <c r="K19" s="177"/>
      <c r="L19" s="177"/>
      <c r="M19" s="177"/>
    </row>
    <row r="20" spans="2:13" s="15" customFormat="1" ht="3.75" customHeight="1" x14ac:dyDescent="0.25">
      <c r="B20" s="19"/>
      <c r="C20" s="19"/>
      <c r="D20" s="18"/>
      <c r="E20" s="18"/>
      <c r="F20" s="18"/>
      <c r="G20" s="17"/>
      <c r="H20" s="18"/>
      <c r="I20" s="17"/>
      <c r="J20" s="16"/>
      <c r="K20" s="16"/>
      <c r="L20" s="16"/>
      <c r="M20" s="16"/>
    </row>
    <row r="21" spans="2:13" x14ac:dyDescent="0.25">
      <c r="B21" s="88" t="s">
        <v>35</v>
      </c>
      <c r="C21" s="88"/>
      <c r="D21" s="176">
        <f>SOLICITUD!D19:H19</f>
        <v>0</v>
      </c>
      <c r="E21" s="176"/>
      <c r="F21" s="176"/>
      <c r="G21" s="176"/>
      <c r="H21" s="176"/>
      <c r="I21" s="4" t="s">
        <v>34</v>
      </c>
      <c r="J21" s="177">
        <f>SOLICITUD!J19:M19</f>
        <v>0</v>
      </c>
      <c r="K21" s="177"/>
      <c r="L21" s="177"/>
      <c r="M21" s="177"/>
    </row>
    <row r="22" spans="2:13" s="15" customFormat="1" ht="3.75" customHeight="1" x14ac:dyDescent="0.25">
      <c r="B22" s="19"/>
      <c r="C22" s="19"/>
      <c r="D22" s="18"/>
      <c r="E22" s="18"/>
      <c r="F22" s="18"/>
      <c r="G22" s="17"/>
      <c r="H22" s="18"/>
      <c r="I22" s="17"/>
      <c r="J22" s="16"/>
      <c r="K22" s="16"/>
      <c r="L22" s="16"/>
      <c r="M22" s="16"/>
    </row>
    <row r="23" spans="2:13" x14ac:dyDescent="0.25">
      <c r="B23" s="88" t="s">
        <v>33</v>
      </c>
      <c r="C23" s="88"/>
      <c r="D23" s="176">
        <f>SOLICITUD!D21:H21</f>
        <v>0</v>
      </c>
      <c r="E23" s="176"/>
      <c r="F23" s="176"/>
      <c r="G23" s="176"/>
      <c r="H23" s="176"/>
      <c r="I23" s="14" t="s">
        <v>93</v>
      </c>
      <c r="J23" s="14"/>
      <c r="K23" s="176"/>
      <c r="L23" s="176"/>
      <c r="M23" s="176"/>
    </row>
    <row r="24" spans="2:13" ht="3.75" customHeight="1" x14ac:dyDescent="0.25">
      <c r="B24" s="4"/>
      <c r="C24" s="4"/>
      <c r="D24" s="4"/>
      <c r="E24" s="4"/>
      <c r="F24" s="4"/>
      <c r="G24" s="4"/>
      <c r="H24" s="4"/>
      <c r="I24" s="4"/>
      <c r="J24" s="4"/>
      <c r="K24" s="4"/>
      <c r="L24" s="4"/>
      <c r="M24" s="4"/>
    </row>
    <row r="25" spans="2:13" x14ac:dyDescent="0.25">
      <c r="B25" s="4"/>
      <c r="C25" s="4"/>
      <c r="D25" s="4"/>
      <c r="E25" s="4"/>
      <c r="F25" s="4"/>
      <c r="G25" s="4"/>
      <c r="H25" s="4"/>
      <c r="I25" s="4"/>
      <c r="J25" s="4"/>
      <c r="K25" s="4"/>
      <c r="L25" s="4"/>
      <c r="M25" s="4"/>
    </row>
    <row r="26" spans="2:13" x14ac:dyDescent="0.25">
      <c r="B26" s="114" t="s">
        <v>32</v>
      </c>
      <c r="C26" s="114"/>
      <c r="D26" s="114"/>
      <c r="E26" s="114"/>
      <c r="F26" s="114"/>
      <c r="G26" s="114"/>
      <c r="H26" s="114"/>
      <c r="I26" s="114"/>
      <c r="J26" s="114"/>
      <c r="K26" s="114"/>
      <c r="L26" s="114"/>
      <c r="M26" s="114"/>
    </row>
    <row r="27" spans="2:13" ht="7.5" customHeight="1" x14ac:dyDescent="0.25">
      <c r="B27" s="48"/>
      <c r="C27" s="48"/>
      <c r="D27" s="48"/>
      <c r="E27" s="48"/>
      <c r="F27" s="48"/>
      <c r="G27" s="48"/>
      <c r="H27" s="48"/>
      <c r="I27" s="48"/>
      <c r="J27" s="48"/>
      <c r="K27" s="48"/>
      <c r="L27" s="48"/>
      <c r="M27" s="48"/>
    </row>
    <row r="28" spans="2:13" ht="45" customHeight="1" x14ac:dyDescent="0.25">
      <c r="B28" s="117" t="s">
        <v>76</v>
      </c>
      <c r="C28" s="117"/>
      <c r="D28" s="117"/>
      <c r="E28" s="117"/>
      <c r="F28" s="117"/>
      <c r="G28" s="117"/>
      <c r="H28" s="117"/>
      <c r="I28" s="117"/>
      <c r="J28" s="117"/>
      <c r="K28" s="117"/>
      <c r="L28" s="117"/>
      <c r="M28" s="117"/>
    </row>
    <row r="29" spans="2:13" ht="7.5" customHeight="1" x14ac:dyDescent="0.25">
      <c r="B29" s="12" t="s">
        <v>30</v>
      </c>
      <c r="C29" s="12" t="s">
        <v>29</v>
      </c>
      <c r="D29" s="12" t="s">
        <v>28</v>
      </c>
      <c r="E29" s="12" t="s">
        <v>27</v>
      </c>
      <c r="F29" s="12" t="s">
        <v>71</v>
      </c>
      <c r="G29" s="12" t="s">
        <v>25</v>
      </c>
      <c r="H29" s="12" t="s">
        <v>26</v>
      </c>
      <c r="I29" s="12" t="s">
        <v>25</v>
      </c>
      <c r="J29" s="12" t="s">
        <v>24</v>
      </c>
      <c r="K29" s="12" t="s">
        <v>11</v>
      </c>
      <c r="L29" s="12"/>
      <c r="M29" s="12"/>
    </row>
    <row r="30" spans="2:13" ht="30" customHeight="1" x14ac:dyDescent="0.25">
      <c r="B30" s="117" t="s">
        <v>73</v>
      </c>
      <c r="C30" s="117"/>
      <c r="D30" s="117"/>
      <c r="E30" s="117"/>
      <c r="F30" s="117"/>
      <c r="G30" s="117"/>
      <c r="H30" s="117"/>
      <c r="I30" s="117"/>
      <c r="J30" s="117"/>
      <c r="K30" s="117"/>
      <c r="L30" s="117"/>
      <c r="M30" s="117"/>
    </row>
    <row r="31" spans="2:13" ht="7.5" customHeight="1" x14ac:dyDescent="0.25">
      <c r="B31" s="12" t="s">
        <v>30</v>
      </c>
      <c r="C31" s="12" t="s">
        <v>29</v>
      </c>
      <c r="D31" s="12" t="s">
        <v>28</v>
      </c>
      <c r="E31" s="12" t="s">
        <v>27</v>
      </c>
      <c r="F31" s="12" t="s">
        <v>71</v>
      </c>
      <c r="G31" s="12" t="s">
        <v>25</v>
      </c>
      <c r="H31" s="12" t="s">
        <v>26</v>
      </c>
      <c r="I31" s="12" t="s">
        <v>25</v>
      </c>
      <c r="J31" s="12" t="s">
        <v>24</v>
      </c>
      <c r="K31" s="12" t="s">
        <v>11</v>
      </c>
      <c r="L31" s="12"/>
      <c r="M31" s="12"/>
    </row>
    <row r="32" spans="2:13" ht="30" customHeight="1" x14ac:dyDescent="0.25">
      <c r="B32" s="117" t="s">
        <v>74</v>
      </c>
      <c r="C32" s="117"/>
      <c r="D32" s="117"/>
      <c r="E32" s="117"/>
      <c r="F32" s="117"/>
      <c r="G32" s="117"/>
      <c r="H32" s="117"/>
      <c r="I32" s="117"/>
      <c r="J32" s="117"/>
      <c r="K32" s="117"/>
      <c r="L32" s="117"/>
      <c r="M32" s="117"/>
    </row>
    <row r="33" spans="1:15" ht="7.5" customHeight="1" x14ac:dyDescent="0.25">
      <c r="B33" s="12" t="s">
        <v>30</v>
      </c>
      <c r="C33" s="12" t="s">
        <v>29</v>
      </c>
      <c r="D33" s="12" t="s">
        <v>28</v>
      </c>
      <c r="E33" s="12" t="s">
        <v>27</v>
      </c>
      <c r="F33" s="12" t="s">
        <v>71</v>
      </c>
      <c r="G33" s="12" t="s">
        <v>25</v>
      </c>
      <c r="H33" s="12" t="s">
        <v>26</v>
      </c>
      <c r="I33" s="12" t="s">
        <v>25</v>
      </c>
      <c r="J33" s="12" t="s">
        <v>24</v>
      </c>
      <c r="K33" s="12" t="s">
        <v>11</v>
      </c>
      <c r="L33" s="12"/>
      <c r="M33" s="12"/>
    </row>
    <row r="34" spans="1:15" ht="30" customHeight="1" x14ac:dyDescent="0.25">
      <c r="B34" s="117" t="s">
        <v>75</v>
      </c>
      <c r="C34" s="117"/>
      <c r="D34" s="117"/>
      <c r="E34" s="117"/>
      <c r="F34" s="117"/>
      <c r="G34" s="117"/>
      <c r="H34" s="117"/>
      <c r="I34" s="117"/>
      <c r="J34" s="117"/>
      <c r="K34" s="117"/>
      <c r="L34" s="117"/>
      <c r="M34" s="117"/>
    </row>
    <row r="35" spans="1:15" ht="7.5" customHeight="1" x14ac:dyDescent="0.25">
      <c r="B35" s="12" t="s">
        <v>30</v>
      </c>
      <c r="C35" s="12" t="s">
        <v>29</v>
      </c>
      <c r="D35" s="12" t="s">
        <v>28</v>
      </c>
      <c r="E35" s="12" t="s">
        <v>27</v>
      </c>
      <c r="F35" s="12" t="s">
        <v>71</v>
      </c>
      <c r="G35" s="12" t="s">
        <v>25</v>
      </c>
      <c r="H35" s="12" t="s">
        <v>26</v>
      </c>
      <c r="I35" s="12" t="s">
        <v>25</v>
      </c>
      <c r="J35" s="12" t="s">
        <v>24</v>
      </c>
      <c r="K35" s="12" t="s">
        <v>11</v>
      </c>
      <c r="L35" s="12"/>
      <c r="M35" s="12"/>
    </row>
    <row r="36" spans="1:15" ht="30" customHeight="1" x14ac:dyDescent="0.25">
      <c r="B36" s="119" t="s">
        <v>23</v>
      </c>
      <c r="C36" s="120"/>
      <c r="D36" s="120"/>
      <c r="E36" s="121"/>
      <c r="F36" s="86" t="s">
        <v>4</v>
      </c>
      <c r="G36" s="10" t="s">
        <v>22</v>
      </c>
      <c r="H36" s="10" t="s">
        <v>21</v>
      </c>
      <c r="I36" s="11" t="s">
        <v>20</v>
      </c>
      <c r="J36" s="125" t="s">
        <v>19</v>
      </c>
      <c r="K36" s="126"/>
      <c r="L36" s="127"/>
      <c r="M36" s="86" t="s">
        <v>18</v>
      </c>
    </row>
    <row r="37" spans="1:15" ht="30" customHeight="1" x14ac:dyDescent="0.25">
      <c r="B37" s="122"/>
      <c r="C37" s="123"/>
      <c r="D37" s="123"/>
      <c r="E37" s="124"/>
      <c r="F37" s="87"/>
      <c r="G37" s="10" t="s">
        <v>17</v>
      </c>
      <c r="H37" s="10" t="s">
        <v>16</v>
      </c>
      <c r="I37" s="10" t="s">
        <v>15</v>
      </c>
      <c r="J37" s="10" t="s">
        <v>14</v>
      </c>
      <c r="K37" s="10" t="s">
        <v>13</v>
      </c>
      <c r="L37" s="10" t="s">
        <v>12</v>
      </c>
      <c r="M37" s="87"/>
    </row>
    <row r="38" spans="1:15" ht="15" customHeight="1" x14ac:dyDescent="0.25">
      <c r="A38" s="9">
        <v>1</v>
      </c>
      <c r="B38" s="159" t="str">
        <f>SOLICITUD!B30:E30</f>
        <v>-</v>
      </c>
      <c r="C38" s="160"/>
      <c r="D38" s="160"/>
      <c r="E38" s="161"/>
      <c r="F38" s="39" t="str">
        <f>SOLICITUD!F30</f>
        <v>Seleccione</v>
      </c>
      <c r="G38" s="39">
        <f>SOLICITUD!G30</f>
        <v>0</v>
      </c>
      <c r="H38" s="39">
        <f>SOLICITUD!H30</f>
        <v>0</v>
      </c>
      <c r="I38" s="39">
        <f>SOLICITUD!I30</f>
        <v>0</v>
      </c>
      <c r="J38" s="39">
        <f>SOLICITUD!J30</f>
        <v>0</v>
      </c>
      <c r="K38" s="39">
        <f>SOLICITUD!K30</f>
        <v>0</v>
      </c>
      <c r="L38" s="39">
        <f>SOLICITUD!L30</f>
        <v>0</v>
      </c>
      <c r="M38" s="39">
        <f>SOLICITUD!M30</f>
        <v>0</v>
      </c>
      <c r="N38" s="42" t="str">
        <f>IF(B38="-"," ",G38*1000/(J38*K38*L38))</f>
        <v xml:space="preserve"> </v>
      </c>
      <c r="O38" s="43" t="str">
        <f>IF(B38="-"," ",J38*K38*L38/1000000)</f>
        <v xml:space="preserve"> </v>
      </c>
    </row>
    <row r="39" spans="1:15" ht="15" customHeight="1" x14ac:dyDescent="0.25">
      <c r="A39" s="9">
        <v>2</v>
      </c>
      <c r="B39" s="159" t="str">
        <f>SOLICITUD!B31:E31</f>
        <v>-</v>
      </c>
      <c r="C39" s="160"/>
      <c r="D39" s="160"/>
      <c r="E39" s="161"/>
      <c r="F39" s="39" t="str">
        <f>SOLICITUD!F31</f>
        <v>Seleccione</v>
      </c>
      <c r="G39" s="39">
        <f>SOLICITUD!G31</f>
        <v>0</v>
      </c>
      <c r="H39" s="39">
        <f>SOLICITUD!H31</f>
        <v>0</v>
      </c>
      <c r="I39" s="39">
        <f>SOLICITUD!I31</f>
        <v>0</v>
      </c>
      <c r="J39" s="39">
        <f>SOLICITUD!J31</f>
        <v>0</v>
      </c>
      <c r="K39" s="39">
        <f>SOLICITUD!K31</f>
        <v>0</v>
      </c>
      <c r="L39" s="39">
        <f>SOLICITUD!L31</f>
        <v>0</v>
      </c>
      <c r="M39" s="39">
        <f>SOLICITUD!M31</f>
        <v>0</v>
      </c>
      <c r="N39" s="42" t="str">
        <f t="shared" ref="N39:N43" si="0">IF(B39="-"," ",G39*1000/(J39*K39*L39))</f>
        <v xml:space="preserve"> </v>
      </c>
      <c r="O39" s="43" t="str">
        <f t="shared" ref="O39:O43" si="1">IF(B39="-"," ",J39*K39*L39/1000000)</f>
        <v xml:space="preserve"> </v>
      </c>
    </row>
    <row r="40" spans="1:15" ht="15" customHeight="1" x14ac:dyDescent="0.25">
      <c r="A40" s="9">
        <v>3</v>
      </c>
      <c r="B40" s="159" t="str">
        <f>SOLICITUD!B32:E32</f>
        <v>-</v>
      </c>
      <c r="C40" s="160"/>
      <c r="D40" s="160"/>
      <c r="E40" s="161"/>
      <c r="F40" s="39" t="str">
        <f>SOLICITUD!F32</f>
        <v>Seleccione</v>
      </c>
      <c r="G40" s="39">
        <f>SOLICITUD!G32</f>
        <v>0</v>
      </c>
      <c r="H40" s="39">
        <f>SOLICITUD!H32</f>
        <v>0</v>
      </c>
      <c r="I40" s="39">
        <f>SOLICITUD!I32</f>
        <v>0</v>
      </c>
      <c r="J40" s="39">
        <f>SOLICITUD!J32</f>
        <v>0</v>
      </c>
      <c r="K40" s="39">
        <f>SOLICITUD!K32</f>
        <v>0</v>
      </c>
      <c r="L40" s="39">
        <f>SOLICITUD!L32</f>
        <v>0</v>
      </c>
      <c r="M40" s="39">
        <f>SOLICITUD!M32</f>
        <v>0</v>
      </c>
      <c r="N40" s="42" t="str">
        <f t="shared" si="0"/>
        <v xml:space="preserve"> </v>
      </c>
      <c r="O40" s="43" t="str">
        <f t="shared" si="1"/>
        <v xml:space="preserve"> </v>
      </c>
    </row>
    <row r="41" spans="1:15" ht="15" customHeight="1" x14ac:dyDescent="0.25">
      <c r="A41" s="9">
        <v>4</v>
      </c>
      <c r="B41" s="159" t="str">
        <f>SOLICITUD!B33:E33</f>
        <v>-</v>
      </c>
      <c r="C41" s="160"/>
      <c r="D41" s="160"/>
      <c r="E41" s="161"/>
      <c r="F41" s="39" t="str">
        <f>SOLICITUD!F33</f>
        <v>Seleccione</v>
      </c>
      <c r="G41" s="39">
        <f>SOLICITUD!G33</f>
        <v>0</v>
      </c>
      <c r="H41" s="39">
        <f>SOLICITUD!H33</f>
        <v>0</v>
      </c>
      <c r="I41" s="39">
        <f>SOLICITUD!I33</f>
        <v>0</v>
      </c>
      <c r="J41" s="39">
        <f>SOLICITUD!J33</f>
        <v>0</v>
      </c>
      <c r="K41" s="39">
        <f>SOLICITUD!K33</f>
        <v>0</v>
      </c>
      <c r="L41" s="39">
        <f>SOLICITUD!L33</f>
        <v>0</v>
      </c>
      <c r="M41" s="39">
        <f>SOLICITUD!M33</f>
        <v>0</v>
      </c>
      <c r="N41" s="42" t="str">
        <f t="shared" si="0"/>
        <v xml:space="preserve"> </v>
      </c>
      <c r="O41" s="43" t="str">
        <f t="shared" si="1"/>
        <v xml:space="preserve"> </v>
      </c>
    </row>
    <row r="42" spans="1:15" ht="15" customHeight="1" x14ac:dyDescent="0.25">
      <c r="A42" s="9">
        <v>5</v>
      </c>
      <c r="B42" s="159" t="str">
        <f>SOLICITUD!B34:E34</f>
        <v>-</v>
      </c>
      <c r="C42" s="160"/>
      <c r="D42" s="160"/>
      <c r="E42" s="161"/>
      <c r="F42" s="39" t="str">
        <f>SOLICITUD!F34</f>
        <v>Seleccione</v>
      </c>
      <c r="G42" s="39">
        <f>SOLICITUD!G34</f>
        <v>0</v>
      </c>
      <c r="H42" s="39">
        <f>SOLICITUD!H34</f>
        <v>0</v>
      </c>
      <c r="I42" s="39">
        <f>SOLICITUD!I34</f>
        <v>0</v>
      </c>
      <c r="J42" s="39">
        <f>SOLICITUD!J34</f>
        <v>0</v>
      </c>
      <c r="K42" s="39">
        <f>SOLICITUD!K34</f>
        <v>0</v>
      </c>
      <c r="L42" s="39">
        <f>SOLICITUD!L34</f>
        <v>0</v>
      </c>
      <c r="M42" s="39">
        <f>SOLICITUD!M34</f>
        <v>0</v>
      </c>
      <c r="N42" s="42" t="str">
        <f t="shared" si="0"/>
        <v xml:space="preserve"> </v>
      </c>
      <c r="O42" s="43" t="str">
        <f t="shared" si="1"/>
        <v xml:space="preserve"> </v>
      </c>
    </row>
    <row r="43" spans="1:15" ht="15" customHeight="1" x14ac:dyDescent="0.25">
      <c r="A43" s="9">
        <v>6</v>
      </c>
      <c r="B43" s="159" t="str">
        <f>SOLICITUD!B35:E35</f>
        <v>-</v>
      </c>
      <c r="C43" s="160"/>
      <c r="D43" s="160"/>
      <c r="E43" s="161"/>
      <c r="F43" s="39" t="str">
        <f>SOLICITUD!F35</f>
        <v>Seleccione</v>
      </c>
      <c r="G43" s="39">
        <f>SOLICITUD!G35</f>
        <v>0</v>
      </c>
      <c r="H43" s="39">
        <f>SOLICITUD!H35</f>
        <v>0</v>
      </c>
      <c r="I43" s="39">
        <f>SOLICITUD!I35</f>
        <v>0</v>
      </c>
      <c r="J43" s="39">
        <f>SOLICITUD!J35</f>
        <v>0</v>
      </c>
      <c r="K43" s="39">
        <f>SOLICITUD!K35</f>
        <v>0</v>
      </c>
      <c r="L43" s="39">
        <f>SOLICITUD!L35</f>
        <v>0</v>
      </c>
      <c r="M43" s="39">
        <f>SOLICITUD!M35</f>
        <v>0</v>
      </c>
      <c r="N43" s="42" t="str">
        <f t="shared" si="0"/>
        <v xml:space="preserve"> </v>
      </c>
      <c r="O43" s="43" t="str">
        <f t="shared" si="1"/>
        <v xml:space="preserve"> </v>
      </c>
    </row>
    <row r="44" spans="1:15" ht="3.75" customHeight="1" x14ac:dyDescent="0.25">
      <c r="B44" s="4"/>
      <c r="C44" s="4"/>
      <c r="D44" s="4"/>
      <c r="E44" s="4"/>
      <c r="F44" s="4"/>
      <c r="G44" s="4"/>
      <c r="H44" s="4"/>
      <c r="I44" s="4"/>
      <c r="J44" s="4"/>
      <c r="K44" s="4"/>
      <c r="L44" s="4"/>
      <c r="M44" s="4"/>
      <c r="N44" s="15"/>
      <c r="O44" s="15"/>
    </row>
    <row r="45" spans="1:15" s="25" customFormat="1" ht="30" customHeight="1" x14ac:dyDescent="0.2">
      <c r="B45" s="7" t="s">
        <v>9</v>
      </c>
      <c r="D45" s="7"/>
      <c r="E45" s="7"/>
      <c r="F45" s="181">
        <f>SOLICITUD!F37:L37</f>
        <v>0</v>
      </c>
      <c r="G45" s="181"/>
      <c r="H45" s="181"/>
      <c r="I45" s="181"/>
      <c r="J45" s="181"/>
      <c r="K45" s="181"/>
      <c r="L45" s="181"/>
      <c r="M45" s="4"/>
      <c r="N45" s="69"/>
      <c r="O45" s="69"/>
    </row>
    <row r="46" spans="1:15" s="25" customFormat="1" ht="15" customHeight="1" x14ac:dyDescent="0.2">
      <c r="B46" s="44"/>
      <c r="C46" s="44"/>
      <c r="D46" s="5"/>
      <c r="E46" s="4"/>
      <c r="F46" s="4"/>
      <c r="G46" s="4"/>
      <c r="H46" s="4"/>
      <c r="I46" s="4"/>
      <c r="J46" s="4"/>
      <c r="K46" s="4"/>
      <c r="L46" s="4"/>
      <c r="M46" s="4"/>
    </row>
    <row r="47" spans="1:15" s="25" customFormat="1" ht="30" customHeight="1" x14ac:dyDescent="0.2">
      <c r="B47" s="182" t="s">
        <v>77</v>
      </c>
      <c r="C47" s="183"/>
      <c r="D47" s="183"/>
      <c r="E47" s="183"/>
      <c r="F47" s="183"/>
      <c r="G47" s="183"/>
      <c r="H47" s="184" t="s">
        <v>78</v>
      </c>
      <c r="I47" s="184"/>
      <c r="J47" s="184"/>
      <c r="K47" s="184"/>
      <c r="L47" s="185"/>
      <c r="M47" s="60"/>
    </row>
    <row r="48" spans="1:15" s="25" customFormat="1" ht="15" customHeight="1" x14ac:dyDescent="0.2">
      <c r="B48" s="3"/>
      <c r="C48" s="3"/>
      <c r="D48" s="3"/>
      <c r="E48" s="3"/>
      <c r="F48" s="3"/>
      <c r="G48" s="3"/>
      <c r="H48" s="3"/>
      <c r="I48" s="3"/>
      <c r="J48" s="3"/>
      <c r="K48" s="3"/>
      <c r="L48" s="3"/>
      <c r="M48" s="3"/>
    </row>
    <row r="49" spans="2:13" s="25" customFormat="1" ht="60" customHeight="1" x14ac:dyDescent="0.2">
      <c r="B49" s="178" t="s">
        <v>79</v>
      </c>
      <c r="C49" s="179"/>
      <c r="D49" s="179"/>
      <c r="E49" s="179"/>
      <c r="F49" s="179"/>
      <c r="G49" s="179"/>
      <c r="H49" s="179"/>
      <c r="I49" s="179"/>
      <c r="J49" s="179"/>
      <c r="K49" s="179"/>
      <c r="L49" s="179"/>
      <c r="M49" s="180"/>
    </row>
    <row r="50" spans="2:13" s="25" customFormat="1" ht="15" customHeight="1" x14ac:dyDescent="0.2">
      <c r="B50" s="67"/>
      <c r="C50" s="67"/>
      <c r="D50" s="67"/>
      <c r="E50" s="67"/>
      <c r="F50" s="67"/>
      <c r="G50" s="67"/>
      <c r="H50" s="67"/>
      <c r="I50" s="67"/>
      <c r="J50" s="67"/>
      <c r="K50" s="67"/>
      <c r="L50" s="67"/>
      <c r="M50" s="67"/>
    </row>
    <row r="51" spans="2:13" s="25" customFormat="1" ht="15" customHeight="1" x14ac:dyDescent="0.2">
      <c r="B51" s="66"/>
      <c r="C51" s="66"/>
      <c r="D51" s="66"/>
      <c r="E51" s="66"/>
      <c r="F51" s="66"/>
      <c r="G51" s="66"/>
      <c r="H51" s="66"/>
      <c r="I51" s="66"/>
      <c r="J51" s="66"/>
      <c r="K51" s="66"/>
      <c r="L51" s="66"/>
      <c r="M51" s="66"/>
    </row>
    <row r="52" spans="2:13" s="25" customFormat="1" ht="14.25" x14ac:dyDescent="0.2">
      <c r="B52" s="19" t="s">
        <v>81</v>
      </c>
      <c r="C52" s="63"/>
      <c r="D52" s="171"/>
      <c r="E52" s="171"/>
      <c r="F52" s="171"/>
      <c r="G52" s="171"/>
      <c r="H52" s="63"/>
      <c r="I52" s="65" t="s">
        <v>82</v>
      </c>
      <c r="K52" s="171"/>
      <c r="L52" s="171"/>
      <c r="M52" s="171"/>
    </row>
    <row r="53" spans="2:13" s="69" customFormat="1" ht="3.75" customHeight="1" x14ac:dyDescent="0.2">
      <c r="B53" s="19"/>
      <c r="C53" s="18"/>
      <c r="E53" s="62"/>
      <c r="F53" s="17"/>
      <c r="G53" s="17"/>
      <c r="H53" s="17"/>
      <c r="I53" s="61"/>
    </row>
    <row r="54" spans="2:13" s="25" customFormat="1" ht="22.5" customHeight="1" x14ac:dyDescent="0.2">
      <c r="B54" s="68" t="s">
        <v>80</v>
      </c>
      <c r="C54" s="63"/>
      <c r="D54" s="171"/>
      <c r="E54" s="171"/>
      <c r="F54" s="171"/>
      <c r="G54" s="171"/>
      <c r="H54" s="64"/>
      <c r="I54" s="65" t="s">
        <v>91</v>
      </c>
      <c r="K54" s="69"/>
      <c r="L54" s="69"/>
      <c r="M54" s="69"/>
    </row>
    <row r="55" spans="2:13" s="69" customFormat="1" ht="3.75" customHeight="1" x14ac:dyDescent="0.2">
      <c r="B55" s="19"/>
      <c r="C55" s="18"/>
      <c r="D55" s="18"/>
      <c r="E55" s="17"/>
      <c r="F55" s="17"/>
      <c r="G55" s="17"/>
      <c r="H55" s="17"/>
      <c r="I55" s="17"/>
    </row>
    <row r="56" spans="2:13" s="25" customFormat="1" ht="30" customHeight="1" x14ac:dyDescent="0.2">
      <c r="B56" s="68" t="s">
        <v>92</v>
      </c>
      <c r="C56" s="63"/>
      <c r="D56" s="172"/>
      <c r="E56" s="172"/>
      <c r="F56" s="172"/>
      <c r="G56" s="172"/>
      <c r="H56" s="64"/>
      <c r="I56" s="64"/>
      <c r="J56" s="69"/>
      <c r="K56" s="69"/>
      <c r="L56" s="69"/>
      <c r="M56" s="69"/>
    </row>
    <row r="57" spans="2:13" s="25" customFormat="1" ht="14.25" x14ac:dyDescent="0.2">
      <c r="B57" s="69"/>
      <c r="C57" s="69"/>
      <c r="D57" s="69"/>
      <c r="E57" s="69"/>
      <c r="F57" s="69"/>
      <c r="G57" s="69"/>
      <c r="H57" s="69"/>
      <c r="I57" s="69"/>
      <c r="J57" s="69"/>
      <c r="K57" s="69"/>
      <c r="L57" s="69"/>
      <c r="M57" s="69"/>
    </row>
    <row r="58" spans="2:13" s="25" customFormat="1" ht="37.5" customHeight="1" x14ac:dyDescent="0.2">
      <c r="B58" s="173" t="s">
        <v>83</v>
      </c>
      <c r="C58" s="174"/>
      <c r="D58" s="174"/>
      <c r="E58" s="174"/>
      <c r="F58" s="174"/>
      <c r="G58" s="174"/>
      <c r="H58" s="175"/>
      <c r="I58" s="70"/>
      <c r="J58" s="70"/>
      <c r="K58" s="70"/>
    </row>
    <row r="59" spans="2:13" s="25" customFormat="1" ht="14.25" x14ac:dyDescent="0.2"/>
    <row r="60" spans="2:13" s="25" customFormat="1" ht="14.25" x14ac:dyDescent="0.2"/>
    <row r="61" spans="2:13" s="25" customFormat="1" ht="14.25" x14ac:dyDescent="0.2"/>
  </sheetData>
  <sheetProtection algorithmName="SHA-512" hashValue="DNuz7eMfzacee0OzXaJHfUw1vCKLWTiVpmtQ6/o5/F2+xIJMkgJ3K5A9PUhoulJWFU7xPv2uk5LAAo31Bz7Miw==" saltValue="pDFX9ksyk6jrqBkYXxRYzg==" spinCount="100000" sheet="1" formatCells="0" formatColumns="0" formatRows="0" sort="0" autoFilter="0" pivotTables="0"/>
  <protectedRanges>
    <protectedRange sqref="D5 D7 H47 B49 D52 D54 D56 K52" name="Rango1"/>
  </protectedRanges>
  <dataConsolidate/>
  <mergeCells count="59">
    <mergeCell ref="A1:C3"/>
    <mergeCell ref="D1:J3"/>
    <mergeCell ref="K1:M1"/>
    <mergeCell ref="K2:M2"/>
    <mergeCell ref="K3:M3"/>
    <mergeCell ref="B5:C5"/>
    <mergeCell ref="D5:E5"/>
    <mergeCell ref="I5:K5"/>
    <mergeCell ref="L5:M5"/>
    <mergeCell ref="B11:C11"/>
    <mergeCell ref="I11:K11"/>
    <mergeCell ref="L11:M11"/>
    <mergeCell ref="L9:M9"/>
    <mergeCell ref="B7:C7"/>
    <mergeCell ref="D7:E7"/>
    <mergeCell ref="I7:K7"/>
    <mergeCell ref="L7:M7"/>
    <mergeCell ref="B13:M13"/>
    <mergeCell ref="B15:C15"/>
    <mergeCell ref="D15:M15"/>
    <mergeCell ref="B17:C17"/>
    <mergeCell ref="D17:H17"/>
    <mergeCell ref="J17:K17"/>
    <mergeCell ref="B34:M34"/>
    <mergeCell ref="B36:E37"/>
    <mergeCell ref="F36:F37"/>
    <mergeCell ref="J36:L36"/>
    <mergeCell ref="M36:M37"/>
    <mergeCell ref="B49:M49"/>
    <mergeCell ref="F45:L45"/>
    <mergeCell ref="B47:G47"/>
    <mergeCell ref="H47:L47"/>
    <mergeCell ref="B38:E38"/>
    <mergeCell ref="B39:E39"/>
    <mergeCell ref="B40:E40"/>
    <mergeCell ref="B41:E41"/>
    <mergeCell ref="B42:E42"/>
    <mergeCell ref="B43:E43"/>
    <mergeCell ref="B32:M32"/>
    <mergeCell ref="B28:M28"/>
    <mergeCell ref="B30:M30"/>
    <mergeCell ref="B9:C9"/>
    <mergeCell ref="D9:E9"/>
    <mergeCell ref="I9:K9"/>
    <mergeCell ref="B23:C23"/>
    <mergeCell ref="D23:H23"/>
    <mergeCell ref="K23:M23"/>
    <mergeCell ref="B26:M26"/>
    <mergeCell ref="B19:C19"/>
    <mergeCell ref="D19:H19"/>
    <mergeCell ref="J19:M19"/>
    <mergeCell ref="B21:C21"/>
    <mergeCell ref="D21:H21"/>
    <mergeCell ref="J21:M21"/>
    <mergeCell ref="K52:M52"/>
    <mergeCell ref="D52:G52"/>
    <mergeCell ref="D54:G54"/>
    <mergeCell ref="D56:G56"/>
    <mergeCell ref="B58:H58"/>
  </mergeCells>
  <printOptions horizontalCentered="1"/>
  <pageMargins left="0.59055118110236227" right="0.39370078740157483" top="0.39370078740157483" bottom="0.39370078740157483" header="0.31496062992125984" footer="0.31496062992125984"/>
  <pageSetup paperSize="9" scale="74" fitToWidth="2"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7"/>
  <sheetViews>
    <sheetView showGridLines="0" view="pageBreakPreview" zoomScaleNormal="120" zoomScaleSheetLayoutView="100" workbookViewId="0">
      <selection activeCell="D32" sqref="D32:H32"/>
    </sheetView>
  </sheetViews>
  <sheetFormatPr baseColWidth="10" defaultRowHeight="15" x14ac:dyDescent="0.25"/>
  <cols>
    <col min="1" max="1" width="2.375" customWidth="1"/>
    <col min="2" max="2" width="7.375" customWidth="1"/>
    <col min="3" max="3" width="13.125" customWidth="1"/>
    <col min="4" max="11" width="10" customWidth="1"/>
  </cols>
  <sheetData>
    <row r="1" spans="1:11" ht="24" customHeight="1" x14ac:dyDescent="0.25">
      <c r="A1" s="108"/>
      <c r="B1" s="108"/>
      <c r="C1" s="108"/>
      <c r="D1" s="188" t="s">
        <v>84</v>
      </c>
      <c r="E1" s="189"/>
      <c r="F1" s="189"/>
      <c r="G1" s="189"/>
      <c r="H1" s="190"/>
      <c r="I1" s="94" t="s">
        <v>47</v>
      </c>
      <c r="J1" s="94"/>
      <c r="K1" s="94"/>
    </row>
    <row r="2" spans="1:11" ht="24" customHeight="1" x14ac:dyDescent="0.25">
      <c r="A2" s="108"/>
      <c r="B2" s="108"/>
      <c r="C2" s="108"/>
      <c r="D2" s="191"/>
      <c r="E2" s="192"/>
      <c r="F2" s="192"/>
      <c r="G2" s="192"/>
      <c r="H2" s="193"/>
      <c r="I2" s="94" t="s">
        <v>46</v>
      </c>
      <c r="J2" s="94"/>
      <c r="K2" s="94"/>
    </row>
    <row r="3" spans="1:11" ht="24" customHeight="1" x14ac:dyDescent="0.25">
      <c r="A3" s="108"/>
      <c r="B3" s="108"/>
      <c r="C3" s="108"/>
      <c r="D3" s="194"/>
      <c r="E3" s="195"/>
      <c r="F3" s="195"/>
      <c r="G3" s="195"/>
      <c r="H3" s="196"/>
      <c r="I3" s="94" t="s">
        <v>45</v>
      </c>
      <c r="J3" s="94"/>
      <c r="K3" s="94"/>
    </row>
    <row r="4" spans="1:11" x14ac:dyDescent="0.25">
      <c r="B4" s="25"/>
      <c r="C4" s="25"/>
      <c r="D4" s="25"/>
      <c r="E4" s="25"/>
      <c r="F4" s="25"/>
      <c r="G4" s="25"/>
      <c r="H4" s="25"/>
      <c r="I4" s="25"/>
      <c r="J4" s="25"/>
      <c r="K4" s="25"/>
    </row>
    <row r="5" spans="1:11" ht="22.5" customHeight="1" x14ac:dyDescent="0.25">
      <c r="B5" s="109" t="s">
        <v>85</v>
      </c>
      <c r="C5" s="109"/>
      <c r="D5" s="115"/>
      <c r="E5" s="116"/>
      <c r="F5" s="20"/>
      <c r="G5" s="109" t="s">
        <v>94</v>
      </c>
      <c r="H5" s="109"/>
      <c r="I5" s="109"/>
      <c r="J5" s="186"/>
      <c r="K5" s="186"/>
    </row>
    <row r="6" spans="1:11" s="1" customFormat="1" ht="3.75" customHeight="1" x14ac:dyDescent="0.25">
      <c r="B6" s="47"/>
      <c r="C6" s="47"/>
      <c r="D6" s="46"/>
      <c r="E6" s="46"/>
      <c r="F6" s="20"/>
      <c r="G6" s="47"/>
      <c r="H6" s="47"/>
      <c r="I6" s="47"/>
      <c r="J6" s="45"/>
      <c r="K6" s="46"/>
    </row>
    <row r="7" spans="1:11" ht="22.5" customHeight="1" x14ac:dyDescent="0.25">
      <c r="B7" s="109" t="s">
        <v>43</v>
      </c>
      <c r="C7" s="109"/>
      <c r="D7" s="115"/>
      <c r="E7" s="116"/>
      <c r="F7" s="20"/>
      <c r="G7" s="109" t="s">
        <v>66</v>
      </c>
      <c r="H7" s="109"/>
      <c r="I7" s="109"/>
      <c r="J7" s="186" t="str">
        <f>IF(D5=""," ",'F-TNU-PG-XXX RECEPCIÓN'!L5:M5)</f>
        <v xml:space="preserve"> </v>
      </c>
      <c r="K7" s="186"/>
    </row>
    <row r="8" spans="1:11" ht="3.75" customHeight="1" x14ac:dyDescent="0.25">
      <c r="B8" s="25"/>
      <c r="C8" s="25"/>
      <c r="D8" s="25"/>
      <c r="E8" s="25"/>
      <c r="F8" s="25"/>
      <c r="G8" s="25"/>
      <c r="H8" s="25"/>
      <c r="I8" s="25"/>
      <c r="J8" s="25"/>
      <c r="K8" s="25"/>
    </row>
    <row r="9" spans="1:11" ht="22.5" customHeight="1" x14ac:dyDescent="0.25">
      <c r="B9" s="109" t="s">
        <v>103</v>
      </c>
      <c r="C9" s="109"/>
      <c r="D9" s="110" t="str">
        <f ca="1">IF(D5&lt;&gt;"",TODAY()," ")</f>
        <v xml:space="preserve"> </v>
      </c>
      <c r="E9" s="111"/>
      <c r="F9" s="20"/>
      <c r="G9" s="109" t="s">
        <v>95</v>
      </c>
      <c r="H9" s="109"/>
      <c r="I9" s="109"/>
      <c r="J9" s="186" t="str">
        <f>IF(D5=""," ",'F-TNU-PG-XXX RECEPCIÓN'!L9:M9)</f>
        <v xml:space="preserve"> </v>
      </c>
      <c r="K9" s="186"/>
    </row>
    <row r="10" spans="1:11" ht="3.75" customHeight="1" x14ac:dyDescent="0.25">
      <c r="B10" s="25"/>
      <c r="C10" s="25"/>
      <c r="D10" s="25"/>
      <c r="E10" s="25"/>
      <c r="F10" s="25"/>
      <c r="G10" s="25"/>
      <c r="H10" s="25"/>
      <c r="I10" s="25"/>
      <c r="J10" s="25"/>
      <c r="K10" s="25"/>
    </row>
    <row r="11" spans="1:11" ht="22.5" customHeight="1" x14ac:dyDescent="0.25">
      <c r="B11" s="109"/>
      <c r="C11" s="109"/>
      <c r="D11" s="112"/>
      <c r="E11" s="112"/>
      <c r="F11" s="20"/>
      <c r="G11" s="109" t="s">
        <v>96</v>
      </c>
      <c r="H11" s="109"/>
      <c r="I11" s="109"/>
      <c r="J11" s="186" t="str">
        <f>IF(D5=""," ",'F-TNU-PG-XXX RECEPCIÓN'!D5:E5)</f>
        <v xml:space="preserve"> </v>
      </c>
      <c r="K11" s="186"/>
    </row>
    <row r="12" spans="1:11" x14ac:dyDescent="0.25">
      <c r="B12" s="20"/>
      <c r="C12" s="20"/>
      <c r="D12" s="20"/>
      <c r="E12" s="20"/>
      <c r="F12" s="20"/>
      <c r="G12" s="20"/>
      <c r="H12" s="20"/>
      <c r="I12" s="20"/>
      <c r="J12" s="20"/>
      <c r="K12" s="20"/>
    </row>
    <row r="13" spans="1:11" x14ac:dyDescent="0.25">
      <c r="B13" s="114" t="s">
        <v>42</v>
      </c>
      <c r="C13" s="114"/>
      <c r="D13" s="114"/>
      <c r="E13" s="114"/>
      <c r="F13" s="114"/>
      <c r="G13" s="114"/>
      <c r="H13" s="114"/>
      <c r="I13" s="114"/>
      <c r="J13" s="114"/>
      <c r="K13" s="114"/>
    </row>
    <row r="14" spans="1:11" ht="3.75" customHeight="1" x14ac:dyDescent="0.25">
      <c r="B14" s="4"/>
      <c r="C14" s="4"/>
      <c r="D14" s="4"/>
      <c r="E14" s="4"/>
      <c r="F14" s="4"/>
      <c r="G14" s="4"/>
      <c r="H14" s="4"/>
      <c r="I14" s="4"/>
      <c r="J14" s="4"/>
      <c r="K14" s="4"/>
    </row>
    <row r="15" spans="1:11" x14ac:dyDescent="0.25">
      <c r="B15" s="88" t="s">
        <v>41</v>
      </c>
      <c r="C15" s="88"/>
      <c r="D15" s="167">
        <f>SOLICITUD!D13:M13</f>
        <v>0</v>
      </c>
      <c r="E15" s="167"/>
      <c r="F15" s="167"/>
      <c r="G15" s="167"/>
      <c r="H15" s="167"/>
      <c r="I15" s="167"/>
      <c r="J15" s="167"/>
      <c r="K15" s="167"/>
    </row>
    <row r="16" spans="1:11" s="15" customFormat="1" ht="3.75" customHeight="1" x14ac:dyDescent="0.25">
      <c r="B16" s="19"/>
      <c r="C16" s="19"/>
      <c r="D16" s="18"/>
      <c r="E16" s="18"/>
      <c r="F16" s="18"/>
      <c r="G16" s="17"/>
      <c r="H16" s="17"/>
      <c r="I16" s="17"/>
      <c r="J16" s="17"/>
      <c r="K16" s="17"/>
    </row>
    <row r="17" spans="1:13" x14ac:dyDescent="0.25">
      <c r="B17" s="88" t="s">
        <v>40</v>
      </c>
      <c r="C17" s="88"/>
      <c r="D17" s="167">
        <f>SOLICITUD!D15:H15</f>
        <v>0</v>
      </c>
      <c r="E17" s="167"/>
      <c r="F17" s="167"/>
      <c r="G17" s="4" t="s">
        <v>39</v>
      </c>
      <c r="H17" s="166">
        <f>SOLICITUD!J15</f>
        <v>0</v>
      </c>
      <c r="I17" s="166"/>
      <c r="J17" s="4" t="s">
        <v>38</v>
      </c>
      <c r="K17" s="59">
        <f>SOLICITUD!M15</f>
        <v>0</v>
      </c>
    </row>
    <row r="18" spans="1:13" s="15" customFormat="1" ht="3.75" customHeight="1" x14ac:dyDescent="0.25">
      <c r="B18" s="19"/>
      <c r="C18" s="19"/>
      <c r="D18" s="18"/>
      <c r="E18" s="18"/>
      <c r="F18" s="18"/>
      <c r="G18" s="17"/>
      <c r="H18" s="17"/>
      <c r="I18" s="17"/>
      <c r="J18" s="17"/>
      <c r="K18" s="17"/>
    </row>
    <row r="19" spans="1:13" x14ac:dyDescent="0.25">
      <c r="B19" s="88" t="s">
        <v>37</v>
      </c>
      <c r="C19" s="88"/>
      <c r="D19" s="167">
        <f>SOLICITUD!D17:H17</f>
        <v>0</v>
      </c>
      <c r="E19" s="167"/>
      <c r="F19" s="167"/>
      <c r="G19" s="4" t="s">
        <v>36</v>
      </c>
      <c r="H19" s="166">
        <f>SOLICITUD!J17</f>
        <v>0</v>
      </c>
      <c r="I19" s="166"/>
      <c r="J19" s="166"/>
      <c r="K19" s="166"/>
    </row>
    <row r="20" spans="1:13" s="15" customFormat="1" ht="3.75" customHeight="1" x14ac:dyDescent="0.25">
      <c r="B20" s="19"/>
      <c r="C20" s="19"/>
      <c r="D20" s="18"/>
      <c r="E20" s="18"/>
      <c r="F20" s="18"/>
      <c r="G20" s="17"/>
      <c r="H20" s="16"/>
      <c r="I20" s="16"/>
      <c r="J20" s="16"/>
      <c r="K20" s="16"/>
    </row>
    <row r="21" spans="1:13" x14ac:dyDescent="0.25">
      <c r="B21" s="88" t="s">
        <v>35</v>
      </c>
      <c r="C21" s="88"/>
      <c r="D21" s="167">
        <f>SOLICITUD!D21:H21</f>
        <v>0</v>
      </c>
      <c r="E21" s="167"/>
      <c r="F21" s="167"/>
      <c r="G21" s="4" t="s">
        <v>34</v>
      </c>
      <c r="H21" s="166">
        <f>SOLICITUD!J19</f>
        <v>0</v>
      </c>
      <c r="I21" s="166"/>
      <c r="J21" s="166"/>
      <c r="K21" s="166"/>
    </row>
    <row r="22" spans="1:13" s="15" customFormat="1" ht="3.75" customHeight="1" x14ac:dyDescent="0.25">
      <c r="B22" s="19"/>
      <c r="C22" s="19"/>
      <c r="D22" s="18"/>
      <c r="E22" s="18"/>
      <c r="F22" s="18"/>
      <c r="G22" s="17"/>
      <c r="H22" s="16"/>
      <c r="I22" s="16"/>
      <c r="J22" s="16"/>
      <c r="K22" s="16"/>
    </row>
    <row r="23" spans="1:13" x14ac:dyDescent="0.25">
      <c r="B23" s="88" t="s">
        <v>33</v>
      </c>
      <c r="C23" s="88"/>
      <c r="D23" s="167">
        <f>SOLICITUD!D21:H21</f>
        <v>0</v>
      </c>
      <c r="E23" s="167"/>
      <c r="F23" s="167"/>
      <c r="G23" s="14" t="s">
        <v>93</v>
      </c>
      <c r="H23" s="14"/>
      <c r="I23" s="167">
        <f>'F-TNU-PG-XXX RECEPCIÓN'!K23</f>
        <v>0</v>
      </c>
      <c r="J23" s="167"/>
      <c r="K23" s="167"/>
    </row>
    <row r="24" spans="1:13" ht="3.75" customHeight="1" x14ac:dyDescent="0.25">
      <c r="B24" s="4"/>
      <c r="C24" s="4"/>
      <c r="D24" s="4"/>
      <c r="E24" s="4"/>
      <c r="F24" s="4"/>
      <c r="G24" s="4"/>
      <c r="H24" s="4"/>
      <c r="I24" s="4"/>
      <c r="J24" s="4"/>
      <c r="K24" s="4"/>
    </row>
    <row r="25" spans="1:13" x14ac:dyDescent="0.25">
      <c r="B25" s="4"/>
      <c r="C25" s="4"/>
      <c r="D25" s="4"/>
      <c r="E25" s="4"/>
      <c r="F25" s="4"/>
      <c r="G25" s="4"/>
      <c r="H25" s="4"/>
      <c r="I25" s="4"/>
      <c r="J25" s="4"/>
      <c r="K25" s="4"/>
    </row>
    <row r="26" spans="1:13" x14ac:dyDescent="0.25">
      <c r="B26" s="114" t="s">
        <v>86</v>
      </c>
      <c r="C26" s="114"/>
      <c r="D26" s="114"/>
      <c r="E26" s="114"/>
      <c r="F26" s="114"/>
      <c r="G26" s="114"/>
      <c r="H26" s="114"/>
      <c r="I26" s="114"/>
      <c r="J26" s="114"/>
      <c r="K26" s="114"/>
    </row>
    <row r="27" spans="1:13" ht="7.5" customHeight="1" x14ac:dyDescent="0.25">
      <c r="B27" s="48"/>
      <c r="C27" s="48"/>
      <c r="D27" s="48"/>
      <c r="E27" s="48"/>
      <c r="F27" s="48"/>
      <c r="G27" s="48"/>
      <c r="H27" s="48"/>
      <c r="I27" s="48"/>
      <c r="J27" s="48"/>
      <c r="K27" s="48"/>
    </row>
    <row r="28" spans="1:13" ht="30" customHeight="1" x14ac:dyDescent="0.25">
      <c r="B28" s="117" t="s">
        <v>87</v>
      </c>
      <c r="C28" s="117"/>
      <c r="D28" s="117"/>
      <c r="E28" s="117"/>
      <c r="F28" s="117"/>
      <c r="G28" s="117"/>
      <c r="H28" s="117"/>
      <c r="I28" s="117"/>
      <c r="J28" s="117"/>
      <c r="K28" s="117"/>
    </row>
    <row r="29" spans="1:13" ht="7.5" customHeight="1" x14ac:dyDescent="0.25">
      <c r="B29" s="12"/>
      <c r="C29" s="12"/>
      <c r="D29" s="12"/>
      <c r="E29" s="12"/>
      <c r="F29" s="12"/>
      <c r="G29" s="12"/>
      <c r="H29" s="12"/>
      <c r="I29" s="12"/>
      <c r="J29" s="4"/>
      <c r="K29" s="4"/>
    </row>
    <row r="30" spans="1:13" ht="30" customHeight="1" x14ac:dyDescent="0.25">
      <c r="C30" s="168" t="s">
        <v>65</v>
      </c>
      <c r="D30" s="200" t="s">
        <v>89</v>
      </c>
      <c r="E30" s="200"/>
      <c r="F30" s="200"/>
      <c r="G30" s="200"/>
      <c r="H30" s="200"/>
      <c r="I30" s="50" t="s">
        <v>88</v>
      </c>
      <c r="J30" s="41" t="s">
        <v>90</v>
      </c>
      <c r="K30" s="74"/>
    </row>
    <row r="31" spans="1:13" ht="15" customHeight="1" x14ac:dyDescent="0.25">
      <c r="C31" s="168"/>
      <c r="D31" s="200"/>
      <c r="E31" s="200"/>
      <c r="F31" s="200"/>
      <c r="G31" s="200"/>
      <c r="H31" s="200"/>
      <c r="I31" s="50" t="s">
        <v>15</v>
      </c>
      <c r="J31" s="41" t="s">
        <v>16</v>
      </c>
      <c r="K31" s="74"/>
    </row>
    <row r="32" spans="1:13" ht="15" customHeight="1" x14ac:dyDescent="0.25">
      <c r="A32" s="76"/>
      <c r="B32" s="75"/>
      <c r="C32" s="39" t="str">
        <f>LIQUIDACIÓN!B21</f>
        <v xml:space="preserve"> - </v>
      </c>
      <c r="D32" s="159" t="str">
        <f>LIQUIDACIÓN!C21</f>
        <v>-</v>
      </c>
      <c r="E32" s="160"/>
      <c r="F32" s="160"/>
      <c r="G32" s="160"/>
      <c r="H32" s="161"/>
      <c r="I32" s="52" t="str">
        <f>LIQUIDACIÓN!G21</f>
        <v>-</v>
      </c>
      <c r="J32" s="52" t="str">
        <f>LIQUIDACIÓN!H21</f>
        <v>-</v>
      </c>
      <c r="K32" s="73"/>
      <c r="L32" s="38"/>
      <c r="M32" s="8"/>
    </row>
    <row r="33" spans="1:13" ht="15" customHeight="1" x14ac:dyDescent="0.25">
      <c r="A33" s="76"/>
      <c r="B33" s="75"/>
      <c r="C33" s="39" t="str">
        <f>LIQUIDACIÓN!C22:F22</f>
        <v>-</v>
      </c>
      <c r="D33" s="159" t="str">
        <f>LIQUIDACIÓN!C22</f>
        <v>-</v>
      </c>
      <c r="E33" s="160"/>
      <c r="F33" s="160"/>
      <c r="G33" s="160"/>
      <c r="H33" s="161"/>
      <c r="I33" s="52" t="str">
        <f>LIQUIDACIÓN!G22</f>
        <v>-</v>
      </c>
      <c r="J33" s="52" t="str">
        <f>LIQUIDACIÓN!H22</f>
        <v>-</v>
      </c>
      <c r="K33" s="73"/>
      <c r="L33" s="38"/>
      <c r="M33" s="8"/>
    </row>
    <row r="34" spans="1:13" ht="15" customHeight="1" x14ac:dyDescent="0.25">
      <c r="A34" s="76"/>
      <c r="B34" s="75"/>
      <c r="C34" s="39" t="str">
        <f>LIQUIDACIÓN!C23:F23</f>
        <v>-</v>
      </c>
      <c r="D34" s="159" t="str">
        <f>LIQUIDACIÓN!C23</f>
        <v>-</v>
      </c>
      <c r="E34" s="160"/>
      <c r="F34" s="160"/>
      <c r="G34" s="160"/>
      <c r="H34" s="161"/>
      <c r="I34" s="52" t="str">
        <f>LIQUIDACIÓN!G23</f>
        <v>-</v>
      </c>
      <c r="J34" s="52" t="str">
        <f>LIQUIDACIÓN!H23</f>
        <v>-</v>
      </c>
      <c r="K34" s="73"/>
      <c r="L34" s="38"/>
      <c r="M34" s="8"/>
    </row>
    <row r="35" spans="1:13" ht="15" customHeight="1" x14ac:dyDescent="0.25">
      <c r="A35" s="76"/>
      <c r="B35" s="75"/>
      <c r="C35" s="39" t="str">
        <f>LIQUIDACIÓN!C24:F24</f>
        <v>-</v>
      </c>
      <c r="D35" s="159" t="str">
        <f>LIQUIDACIÓN!C24</f>
        <v>-</v>
      </c>
      <c r="E35" s="160"/>
      <c r="F35" s="160"/>
      <c r="G35" s="160"/>
      <c r="H35" s="161"/>
      <c r="I35" s="52" t="str">
        <f>LIQUIDACIÓN!G24</f>
        <v>-</v>
      </c>
      <c r="J35" s="52" t="str">
        <f>LIQUIDACIÓN!H24</f>
        <v>-</v>
      </c>
      <c r="K35" s="73"/>
      <c r="L35" s="38"/>
      <c r="M35" s="8"/>
    </row>
    <row r="36" spans="1:13" ht="15" customHeight="1" x14ac:dyDescent="0.25">
      <c r="A36" s="76"/>
      <c r="B36" s="75"/>
      <c r="C36" s="39" t="str">
        <f>LIQUIDACIÓN!C25:F25</f>
        <v>-</v>
      </c>
      <c r="D36" s="159" t="str">
        <f>LIQUIDACIÓN!C25</f>
        <v>-</v>
      </c>
      <c r="E36" s="160"/>
      <c r="F36" s="160"/>
      <c r="G36" s="160"/>
      <c r="H36" s="161"/>
      <c r="I36" s="52" t="str">
        <f>LIQUIDACIÓN!G25</f>
        <v>-</v>
      </c>
      <c r="J36" s="52" t="str">
        <f>LIQUIDACIÓN!H25</f>
        <v>-</v>
      </c>
      <c r="K36" s="73"/>
      <c r="L36" s="38"/>
      <c r="M36" s="8"/>
    </row>
    <row r="37" spans="1:13" ht="15" customHeight="1" x14ac:dyDescent="0.25">
      <c r="A37" s="76"/>
      <c r="B37" s="75"/>
      <c r="C37" s="39" t="str">
        <f>LIQUIDACIÓN!C26:F26</f>
        <v>-</v>
      </c>
      <c r="D37" s="159" t="str">
        <f>LIQUIDACIÓN!C26</f>
        <v>-</v>
      </c>
      <c r="E37" s="160"/>
      <c r="F37" s="160"/>
      <c r="G37" s="160"/>
      <c r="H37" s="161"/>
      <c r="I37" s="52" t="str">
        <f>LIQUIDACIÓN!G26</f>
        <v>-</v>
      </c>
      <c r="J37" s="52" t="str">
        <f>LIQUIDACIÓN!H26</f>
        <v>-</v>
      </c>
      <c r="K37" s="73"/>
      <c r="L37" s="38"/>
      <c r="M37" s="8"/>
    </row>
    <row r="38" spans="1:13" ht="3.75" customHeight="1" x14ac:dyDescent="0.25">
      <c r="B38" s="51" t="s">
        <v>68</v>
      </c>
      <c r="C38" s="51" t="s">
        <v>69</v>
      </c>
      <c r="D38" s="51" t="s">
        <v>70</v>
      </c>
      <c r="E38" s="51"/>
      <c r="F38" s="51"/>
      <c r="G38" s="51"/>
      <c r="H38" s="51"/>
      <c r="I38" s="4"/>
      <c r="J38" s="4"/>
      <c r="K38" s="4"/>
    </row>
    <row r="39" spans="1:13" ht="14.25" customHeight="1" x14ac:dyDescent="0.25">
      <c r="B39" s="51"/>
      <c r="C39" s="51"/>
      <c r="D39" s="51"/>
      <c r="E39" s="51"/>
      <c r="F39" s="51"/>
      <c r="G39" s="51"/>
      <c r="H39" s="51"/>
      <c r="I39" s="4"/>
      <c r="J39" s="4"/>
      <c r="K39" s="4"/>
    </row>
    <row r="40" spans="1:13" ht="30.75" customHeight="1" x14ac:dyDescent="0.25">
      <c r="B40" s="51"/>
      <c r="C40" s="77" t="s">
        <v>97</v>
      </c>
      <c r="D40" s="197"/>
      <c r="E40" s="198"/>
      <c r="F40" s="198"/>
      <c r="G40" s="198"/>
      <c r="H40" s="198"/>
      <c r="I40" s="198"/>
      <c r="J40" s="199"/>
      <c r="K40" s="4"/>
    </row>
    <row r="41" spans="1:13" ht="14.25" customHeight="1" x14ac:dyDescent="0.25">
      <c r="B41" s="51"/>
      <c r="C41" s="51"/>
      <c r="D41" s="51"/>
      <c r="E41" s="51"/>
      <c r="F41" s="51"/>
      <c r="G41" s="51"/>
      <c r="H41" s="51"/>
      <c r="I41" s="4"/>
      <c r="J41" s="4"/>
      <c r="K41" s="4"/>
    </row>
    <row r="42" spans="1:13" ht="14.25" customHeight="1" x14ac:dyDescent="0.25">
      <c r="B42" s="51"/>
      <c r="C42" s="51"/>
      <c r="D42" s="51"/>
      <c r="E42" s="51"/>
      <c r="F42" s="51"/>
      <c r="G42" s="51"/>
      <c r="H42" s="51"/>
      <c r="I42" s="4"/>
      <c r="J42" s="4"/>
      <c r="K42" s="4"/>
    </row>
    <row r="43" spans="1:13" ht="14.25" customHeight="1" x14ac:dyDescent="0.25">
      <c r="B43" s="51"/>
      <c r="C43" s="51"/>
      <c r="D43" s="51"/>
      <c r="E43" s="51"/>
      <c r="F43" s="51"/>
      <c r="G43" s="51"/>
      <c r="H43" s="51"/>
      <c r="I43" s="4"/>
      <c r="J43" s="4"/>
      <c r="K43" s="4"/>
    </row>
    <row r="44" spans="1:13" ht="14.25" customHeight="1" x14ac:dyDescent="0.25">
      <c r="B44" s="51"/>
      <c r="C44" s="51"/>
      <c r="D44" s="51"/>
      <c r="E44" s="51"/>
      <c r="F44" s="51"/>
      <c r="G44" s="51"/>
      <c r="H44" s="51"/>
      <c r="I44" s="4"/>
      <c r="J44" s="4"/>
      <c r="K44" s="4"/>
    </row>
    <row r="45" spans="1:13" ht="14.25" customHeight="1" x14ac:dyDescent="0.25">
      <c r="B45" s="51"/>
      <c r="C45" s="51"/>
      <c r="D45" s="51"/>
      <c r="E45" s="51"/>
      <c r="F45" s="51"/>
      <c r="G45" s="51"/>
      <c r="H45" s="51"/>
      <c r="I45" s="4"/>
      <c r="J45" s="4"/>
      <c r="K45" s="4"/>
    </row>
    <row r="46" spans="1:13" ht="14.25" customHeight="1" x14ac:dyDescent="0.25">
      <c r="B46" s="51"/>
      <c r="C46" s="51"/>
      <c r="D46" s="51"/>
      <c r="E46" s="51"/>
      <c r="F46" s="51"/>
      <c r="G46" s="51"/>
      <c r="H46" s="51"/>
      <c r="I46" s="4"/>
      <c r="J46" s="4"/>
      <c r="K46" s="4"/>
    </row>
    <row r="47" spans="1:13" ht="14.25" customHeight="1" x14ac:dyDescent="0.25">
      <c r="B47" s="51"/>
      <c r="C47" s="51"/>
      <c r="D47" s="51"/>
      <c r="E47" s="51"/>
      <c r="F47" s="51"/>
      <c r="G47" s="51"/>
      <c r="H47" s="51"/>
      <c r="I47" s="4"/>
      <c r="J47" s="4"/>
      <c r="K47" s="4"/>
    </row>
    <row r="48" spans="1:13" ht="14.25" customHeight="1" x14ac:dyDescent="0.25">
      <c r="B48" s="51"/>
      <c r="C48" s="51"/>
      <c r="D48" s="51"/>
      <c r="E48" s="51"/>
      <c r="F48" s="51"/>
      <c r="G48" s="51"/>
      <c r="H48" s="51"/>
      <c r="I48" s="4"/>
      <c r="J48" s="4"/>
      <c r="K48" s="4"/>
    </row>
    <row r="49" spans="1:11" ht="14.25" customHeight="1" x14ac:dyDescent="0.25">
      <c r="B49" s="51"/>
      <c r="C49" s="51"/>
      <c r="D49" s="51"/>
      <c r="E49" s="51"/>
      <c r="F49" s="51"/>
      <c r="G49" s="51"/>
      <c r="H49" s="51"/>
      <c r="I49" s="4"/>
      <c r="J49" s="4"/>
      <c r="K49" s="4"/>
    </row>
    <row r="50" spans="1:11" ht="14.25" customHeight="1" x14ac:dyDescent="0.25">
      <c r="B50" s="51"/>
      <c r="C50" s="51"/>
      <c r="D50" s="51"/>
      <c r="E50" s="51"/>
      <c r="F50" s="51"/>
      <c r="G50" s="51"/>
      <c r="H50" s="51"/>
      <c r="I50" s="4"/>
      <c r="J50" s="4"/>
      <c r="K50" s="4"/>
    </row>
    <row r="51" spans="1:11" ht="14.25" customHeight="1" x14ac:dyDescent="0.25">
      <c r="B51" s="4"/>
      <c r="C51" s="4"/>
      <c r="D51" s="4"/>
      <c r="E51" s="4"/>
      <c r="F51" s="4"/>
      <c r="G51" s="4"/>
      <c r="H51" s="4"/>
      <c r="I51" s="4"/>
      <c r="J51" s="4"/>
      <c r="K51" s="4"/>
    </row>
    <row r="52" spans="1:11" s="26" customFormat="1" ht="14.25" customHeight="1" x14ac:dyDescent="0.25">
      <c r="A52" s="27"/>
      <c r="B52" s="27"/>
      <c r="C52" s="27"/>
      <c r="D52" s="27"/>
      <c r="E52" s="27"/>
      <c r="F52" s="27"/>
      <c r="G52" s="33"/>
      <c r="H52" s="27"/>
      <c r="I52" s="27"/>
      <c r="J52" s="27"/>
      <c r="K52" s="27"/>
    </row>
    <row r="53" spans="1:11" s="26" customFormat="1" ht="14.25" customHeight="1" x14ac:dyDescent="0.25">
      <c r="A53" s="27"/>
      <c r="B53" s="27"/>
      <c r="C53" s="27"/>
      <c r="D53" s="27"/>
      <c r="E53" s="27"/>
      <c r="F53" s="27"/>
      <c r="G53" s="32"/>
    </row>
    <row r="54" spans="1:11" s="26" customFormat="1" x14ac:dyDescent="0.25">
      <c r="A54" s="27"/>
      <c r="B54" s="27"/>
      <c r="C54" s="27"/>
      <c r="D54" s="27"/>
      <c r="E54" s="27"/>
      <c r="F54" s="27"/>
      <c r="G54" s="31" t="s">
        <v>49</v>
      </c>
      <c r="H54" s="30"/>
      <c r="I54" s="30"/>
      <c r="J54" s="30"/>
    </row>
    <row r="55" spans="1:11" s="26" customFormat="1" x14ac:dyDescent="0.25">
      <c r="A55" s="27"/>
      <c r="B55" s="27"/>
      <c r="C55" s="27"/>
      <c r="D55" s="27"/>
      <c r="E55" s="27"/>
      <c r="F55" s="27"/>
      <c r="G55" s="29" t="s">
        <v>98</v>
      </c>
      <c r="H55" s="28"/>
      <c r="I55" s="28"/>
      <c r="J55" s="28"/>
    </row>
    <row r="56" spans="1:11" s="26" customFormat="1" x14ac:dyDescent="0.25">
      <c r="A56" s="27"/>
      <c r="B56" s="27"/>
      <c r="C56" s="27"/>
      <c r="D56" s="27"/>
      <c r="E56" s="27"/>
      <c r="F56" s="27"/>
      <c r="G56" s="27"/>
      <c r="H56" s="27"/>
      <c r="I56" s="27"/>
      <c r="J56" s="27"/>
      <c r="K56" s="27"/>
    </row>
    <row r="57" spans="1:11" ht="15" customHeight="1" x14ac:dyDescent="0.25">
      <c r="B57" s="4"/>
      <c r="C57" s="4"/>
      <c r="D57" s="4"/>
      <c r="E57" s="4"/>
      <c r="F57" s="4"/>
      <c r="G57" s="4"/>
      <c r="H57" s="4"/>
      <c r="I57" s="4"/>
      <c r="J57" s="4"/>
      <c r="K57" s="4"/>
    </row>
  </sheetData>
  <sheetProtection algorithmName="SHA-512" hashValue="s9wR9mi6hrxEGIwbhRvV4TazTSyZ0H/feYahSU4eOhY1JDhpbnPEZhzZdoJQTvtE2Sih7lASlrOEd+D0NN22zw==" saltValue="VAGhjB3qmqDiV4VRzFgpHA==" spinCount="100000" sheet="1" formatCells="0" formatColumns="0" formatRows="0" sort="0" autoFilter="0" pivotTables="0"/>
  <protectedRanges>
    <protectedRange sqref="D5 D7 D40" name="Rango1"/>
  </protectedRanges>
  <dataConsolidate/>
  <mergeCells count="47">
    <mergeCell ref="B7:C7"/>
    <mergeCell ref="D7:E7"/>
    <mergeCell ref="G7:I7"/>
    <mergeCell ref="J7:K7"/>
    <mergeCell ref="A1:C3"/>
    <mergeCell ref="D1:H3"/>
    <mergeCell ref="I1:K1"/>
    <mergeCell ref="I2:K2"/>
    <mergeCell ref="I3:K3"/>
    <mergeCell ref="B5:C5"/>
    <mergeCell ref="D5:E5"/>
    <mergeCell ref="G5:I5"/>
    <mergeCell ref="J5:K5"/>
    <mergeCell ref="B13:K13"/>
    <mergeCell ref="B15:C15"/>
    <mergeCell ref="D15:K15"/>
    <mergeCell ref="B17:C17"/>
    <mergeCell ref="D17:F17"/>
    <mergeCell ref="H17:I17"/>
    <mergeCell ref="B19:C19"/>
    <mergeCell ref="D19:F19"/>
    <mergeCell ref="H19:K19"/>
    <mergeCell ref="B21:C21"/>
    <mergeCell ref="D21:F21"/>
    <mergeCell ref="H21:K21"/>
    <mergeCell ref="D23:F23"/>
    <mergeCell ref="I23:K23"/>
    <mergeCell ref="B26:K26"/>
    <mergeCell ref="B28:K28"/>
    <mergeCell ref="C30:C31"/>
    <mergeCell ref="D30:H31"/>
    <mergeCell ref="D40:J40"/>
    <mergeCell ref="G11:I11"/>
    <mergeCell ref="J11:K11"/>
    <mergeCell ref="B9:C9"/>
    <mergeCell ref="D9:E9"/>
    <mergeCell ref="G9:I9"/>
    <mergeCell ref="J9:K9"/>
    <mergeCell ref="B11:C11"/>
    <mergeCell ref="D11:E11"/>
    <mergeCell ref="D35:H35"/>
    <mergeCell ref="D36:H36"/>
    <mergeCell ref="D37:H37"/>
    <mergeCell ref="D32:H32"/>
    <mergeCell ref="D33:H33"/>
    <mergeCell ref="D34:H34"/>
    <mergeCell ref="B23:C23"/>
  </mergeCells>
  <printOptions horizontalCentered="1" verticalCentered="1"/>
  <pageMargins left="0.59055118110236227" right="0.39370078740157483" top="0.39370078740157483" bottom="0.39370078740157483" header="0.31496062992125984" footer="0.31496062992125984"/>
  <pageSetup paperSize="9" scale="89" fitToWidth="2"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file>

<file path=customXml/item2.xml><?xml version="1.0" encoding="utf-8"?>
<ct:contentTypeSchema xmlns:ct="http://schemas.microsoft.com/office/2006/metadata/contentType" xmlns:ma="http://schemas.microsoft.com/office/2006/metadata/properties/metaAttributes" ct:_="" ma:_="" ma:contentTypeName="Documento" ma:contentTypeID="0x01010099BCC3AC0D789F47AF8B0116F3B0F29D" ma:contentTypeVersion="2" ma:contentTypeDescription="Crear nuevo documento." ma:contentTypeScope="" ma:versionID="4366b05506d4185253cad62d9e0f9c9f">
  <xsd:schema xmlns:xsd="http://www.w3.org/2001/XMLSchema" xmlns:xs="http://www.w3.org/2001/XMLSchema" xmlns:p="http://schemas.microsoft.com/office/2006/metadata/properties" xmlns:ns1="http://schemas.microsoft.com/sharepoint/v3" xmlns:ns2="596869a7-eb7e-40f0-9e8c-964dac23f706" targetNamespace="http://schemas.microsoft.com/office/2006/metadata/properties" ma:root="true" ma:fieldsID="8a403a28fb073ddb5e1c3e5d56d70dc7" ns1:_="" ns2:_="">
    <xsd:import namespace="http://schemas.microsoft.com/sharepoint/v3"/>
    <xsd:import namespace="596869a7-eb7e-40f0-9e8c-964dac23f706"/>
    <xsd:element name="properties">
      <xsd:complexType>
        <xsd:sequence>
          <xsd:element name="documentManagement">
            <xsd:complexType>
              <xsd:all>
                <xsd:element ref="ns1:PublishingStartDate" minOccurs="0"/>
                <xsd:element ref="ns1:PublishingExpirationDate" minOccurs="0"/>
                <xsd:element ref="ns2:_dlc_DocId" minOccurs="0"/>
                <xsd:element ref="ns2:_dlc_DocIdUrl" minOccurs="0"/>
                <xsd:element ref="ns2:_dlc_DocIdPersistId" minOccurs="0"/>
                <xsd:element ref="ns2: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Fecha de inicio programada" ma:description="Fecha de inicio programada es una columna del sitio que crea la característica Publicación. Se usa para especificar la fecha y la hora a la que esta página se presentará por primera vez a los visitantes del sitio." ma:hidden="true" ma:internalName="PublishingStartDate">
      <xsd:simpleType>
        <xsd:restriction base="dms:Unknown"/>
      </xsd:simpleType>
    </xsd:element>
    <xsd:element name="PublishingExpirationDate" ma:index="9" nillable="true" ma:displayName="Fecha de finalización programada" ma:description="Fecha de finalización programada es una columna del sitio que crea la característica Publicación. Se usa para especificar la fecha y la hora a la que esta página dejará de presentarse a los visitantes del sitio."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596869a7-eb7e-40f0-9e8c-964dac23f706" elementFormDefault="qualified">
    <xsd:import namespace="http://schemas.microsoft.com/office/2006/documentManagement/types"/>
    <xsd:import namespace="http://schemas.microsoft.com/office/infopath/2007/PartnerControls"/>
    <xsd:element name="_dlc_DocId" ma:index="10" nillable="true" ma:displayName="Valor de Id. de documento" ma:description="El valor del identificador de documento asignado a este elemento." ma:internalName="_dlc_DocId" ma:readOnly="true">
      <xsd:simpleType>
        <xsd:restriction base="dms:Text"/>
      </xsd:simpleType>
    </xsd:element>
    <xsd:element name="_dlc_DocIdUrl" ma:index="11" nillable="true" ma:displayName="Id. de documento" ma:description="Vínculo permanente a este documento."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2" nillable="true" ma:displayName="Persist ID" ma:description="Keep ID on add." ma:hidden="true" ma:internalName="_dlc_DocIdPersistId" ma:readOnly="true">
      <xsd:simpleType>
        <xsd:restriction base="dms:Boolean"/>
      </xsd:simpleType>
    </xsd:element>
    <xsd:element name="SharedWithUsers" ma:index="13" nillable="true" ma:displayName="Compartido con"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_dlc_DocId xmlns="596869a7-eb7e-40f0-9e8c-964dac23f706">25XCQX5SHMCR-1027601378-56</_dlc_DocId>
    <_dlc_DocIdUrl xmlns="596869a7-eb7e-40f0-9e8c-964dac23f706">
      <Url>https://www2.sgc.gov.co/ProgramasDeInvestigacion/AsuntosNucleares/_layouts/15/DocIdRedir.aspx?ID=25XCQX5SHMCR-1027601378-56</Url>
      <Description>25XCQX5SHMCR-1027601378-56</Description>
    </_dlc_DocIdUrl>
  </documentManagement>
</p:properties>
</file>

<file path=customXml/itemProps1.xml><?xml version="1.0" encoding="utf-8"?>
<ds:datastoreItem xmlns:ds="http://schemas.openxmlformats.org/officeDocument/2006/customXml" ds:itemID="{AB18EE47-AE90-43FA-8A18-B05B06619D13}"/>
</file>

<file path=customXml/itemProps2.xml><?xml version="1.0" encoding="utf-8"?>
<ds:datastoreItem xmlns:ds="http://schemas.openxmlformats.org/officeDocument/2006/customXml" ds:itemID="{595008B7-8C99-4ACF-8FB1-058A0ED5842F}"/>
</file>

<file path=customXml/itemProps3.xml><?xml version="1.0" encoding="utf-8"?>
<ds:datastoreItem xmlns:ds="http://schemas.openxmlformats.org/officeDocument/2006/customXml" ds:itemID="{8122AE1C-F4E5-4A95-8815-7C009B326CD6}"/>
</file>

<file path=customXml/itemProps4.xml><?xml version="1.0" encoding="utf-8"?>
<ds:datastoreItem xmlns:ds="http://schemas.openxmlformats.org/officeDocument/2006/customXml" ds:itemID="{836C0D9A-5F54-4E98-9E38-C6A767889613}"/>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4</vt:i4>
      </vt:variant>
    </vt:vector>
  </HeadingPairs>
  <TitlesOfParts>
    <vt:vector size="8" baseType="lpstr">
      <vt:lpstr>SOLICITUD</vt:lpstr>
      <vt:lpstr>LIQUIDACIÓN</vt:lpstr>
      <vt:lpstr>F-TNU-PG-XXX RECEPCIÓN</vt:lpstr>
      <vt:lpstr>F-TNU-PG-XXX REPORTE</vt:lpstr>
      <vt:lpstr>'F-TNU-PG-XXX RECEPCIÓN'!Área_de_impresión</vt:lpstr>
      <vt:lpstr>'F-TNU-PG-XXX REPORTE'!Área_de_impresión</vt:lpstr>
      <vt:lpstr>LIQUIDACIÓN!Área_de_impresión</vt:lpstr>
      <vt:lpstr>SOLICITUD!Área_de_impresión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Giovanni Andrés Vela</dc:creator>
  <cp:lastModifiedBy>Giovanni Andrés Vela</cp:lastModifiedBy>
  <cp:lastPrinted>2017-07-28T21:54:02Z</cp:lastPrinted>
  <dcterms:created xsi:type="dcterms:W3CDTF">2017-07-28T15:30:34Z</dcterms:created>
  <dcterms:modified xsi:type="dcterms:W3CDTF">2018-07-25T16:54:02Z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0x01010099BCC3AC0D789F47AF8B0116F3B0F29D</vt:lpwstr>
  </property>
  <property fmtid="{D5CDD505-2E9C-101B-9397-08002B2CF9AE}" pid="3" name="_dlc_DocIdItemGuid">
    <vt:lpwstr>f5d9f843-c624-48f8-8e15-b7901f6f06f0</vt:lpwstr>
  </property>
</Properties>
</file>